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903bf163d8f1fd6/Volleyball/Jugend/Vorlagen/Spielplan/"/>
    </mc:Choice>
  </mc:AlternateContent>
  <bookViews>
    <workbookView xWindow="2880" yWindow="-225" windowWidth="11910" windowHeight="9375"/>
  </bookViews>
  <sheets>
    <sheet name="Übersicht" sheetId="1" r:id="rId1"/>
    <sheet name="Aufstellung" sheetId="2" r:id="rId2"/>
    <sheet name="Ergebnisse 10er" sheetId="3" r:id="rId3"/>
  </sheets>
  <calcPr calcId="152511"/>
</workbook>
</file>

<file path=xl/calcChain.xml><?xml version="1.0" encoding="utf-8"?>
<calcChain xmlns="http://schemas.openxmlformats.org/spreadsheetml/2006/main">
  <c r="Q8" i="1" l="1"/>
  <c r="AT6" i="1" l="1"/>
  <c r="AT7" i="1"/>
  <c r="AT9" i="1"/>
  <c r="AT10" i="1"/>
  <c r="AT11" i="1"/>
  <c r="AT12" i="1"/>
  <c r="AT13" i="1"/>
  <c r="AT14" i="1"/>
  <c r="AT5" i="1"/>
  <c r="AC8" i="1"/>
  <c r="L13" i="1" s="1"/>
  <c r="BF13" i="1" s="1"/>
  <c r="AA8" i="1"/>
  <c r="AF6" i="1"/>
  <c r="F14" i="1" s="1"/>
  <c r="AD6" i="1"/>
  <c r="AF13" i="1"/>
  <c r="AA14" i="1"/>
  <c r="AD13" i="1"/>
  <c r="AC14" i="1" s="1"/>
  <c r="AF12" i="1"/>
  <c r="X14" i="1"/>
  <c r="AD12" i="1"/>
  <c r="AC12" i="1"/>
  <c r="X13" i="1"/>
  <c r="AA12" i="1"/>
  <c r="BU12" i="1" s="1"/>
  <c r="AF11" i="1"/>
  <c r="U14" i="1" s="1"/>
  <c r="BO14" i="1" s="1"/>
  <c r="AD11" i="1"/>
  <c r="W14" i="1"/>
  <c r="AC11" i="1"/>
  <c r="U13" i="1" s="1"/>
  <c r="BO13" i="1" s="1"/>
  <c r="AA11" i="1"/>
  <c r="Z11" i="1"/>
  <c r="U12" i="1" s="1"/>
  <c r="X11" i="1"/>
  <c r="AF10" i="1"/>
  <c r="R14" i="1"/>
  <c r="BL14" i="1" s="1"/>
  <c r="AD10" i="1"/>
  <c r="T14" i="1" s="1"/>
  <c r="AC10" i="1"/>
  <c r="AA10" i="1"/>
  <c r="BU10" i="1" s="1"/>
  <c r="Z10" i="1"/>
  <c r="X10" i="1"/>
  <c r="T12" i="1"/>
  <c r="W10" i="1"/>
  <c r="R11" i="1" s="1"/>
  <c r="U10" i="1"/>
  <c r="T11" i="1"/>
  <c r="AF9" i="1"/>
  <c r="O14" i="1" s="1"/>
  <c r="BI14" i="1" s="1"/>
  <c r="AD9" i="1"/>
  <c r="AC9" i="1"/>
  <c r="BU9" i="1"/>
  <c r="AA9" i="1"/>
  <c r="Z9" i="1"/>
  <c r="O12" i="1"/>
  <c r="X9" i="1"/>
  <c r="Q12" i="1" s="1"/>
  <c r="BI12" i="1" s="1"/>
  <c r="W9" i="1"/>
  <c r="U9" i="1"/>
  <c r="T9" i="1"/>
  <c r="O10" i="1" s="1"/>
  <c r="BI10" i="1" s="1"/>
  <c r="R9" i="1"/>
  <c r="Q10" i="1"/>
  <c r="AF8" i="1"/>
  <c r="L14" i="1" s="1"/>
  <c r="AD8" i="1"/>
  <c r="N14" i="1"/>
  <c r="Z8" i="1"/>
  <c r="L12" i="1" s="1"/>
  <c r="BF12" i="1" s="1"/>
  <c r="X8" i="1"/>
  <c r="N12" i="1"/>
  <c r="W8" i="1"/>
  <c r="L11" i="1"/>
  <c r="BF11" i="1" s="1"/>
  <c r="U8" i="1"/>
  <c r="T8" i="1"/>
  <c r="L10" i="1"/>
  <c r="R8" i="1"/>
  <c r="N10" i="1" s="1"/>
  <c r="BF10" i="1" s="1"/>
  <c r="O8" i="1"/>
  <c r="N9" i="1"/>
  <c r="AF7" i="1"/>
  <c r="AD7" i="1"/>
  <c r="K14" i="1"/>
  <c r="AC7" i="1"/>
  <c r="I13" i="1"/>
  <c r="BC13" i="1" s="1"/>
  <c r="AA7" i="1"/>
  <c r="K13" i="1"/>
  <c r="Z7" i="1"/>
  <c r="BR7" i="1"/>
  <c r="X7" i="1"/>
  <c r="K12" i="1"/>
  <c r="W7" i="1"/>
  <c r="I11" i="1"/>
  <c r="BC11" i="1" s="1"/>
  <c r="U7" i="1"/>
  <c r="K11" i="1" s="1"/>
  <c r="T7" i="1"/>
  <c r="BL7" i="1"/>
  <c r="R7" i="1"/>
  <c r="K10" i="1" s="1"/>
  <c r="BC10" i="1" s="1"/>
  <c r="Q7" i="1"/>
  <c r="I9" i="1"/>
  <c r="AQ9" i="1" s="1"/>
  <c r="O7" i="1"/>
  <c r="K9" i="1" s="1"/>
  <c r="N7" i="1"/>
  <c r="L7" i="1"/>
  <c r="BF7" i="1" s="1"/>
  <c r="AC6" i="1"/>
  <c r="F13" i="1" s="1"/>
  <c r="AA6" i="1"/>
  <c r="Z6" i="1"/>
  <c r="F12" i="1" s="1"/>
  <c r="X6" i="1"/>
  <c r="H12" i="1" s="1"/>
  <c r="W6" i="1"/>
  <c r="F11" i="1"/>
  <c r="U6" i="1"/>
  <c r="H11" i="1" s="1"/>
  <c r="AS11" i="1" s="1"/>
  <c r="AU11" i="1" s="1"/>
  <c r="T6" i="1"/>
  <c r="R6" i="1"/>
  <c r="BL6" i="1" s="1"/>
  <c r="O6" i="1"/>
  <c r="H9" i="1" s="1"/>
  <c r="Q6" i="1"/>
  <c r="N6" i="1"/>
  <c r="F8" i="1" s="1"/>
  <c r="L6" i="1"/>
  <c r="H8" i="1"/>
  <c r="K6" i="1"/>
  <c r="F7" i="1" s="1"/>
  <c r="I6" i="1"/>
  <c r="H7" i="1" s="1"/>
  <c r="AS7" i="1" s="1"/>
  <c r="AF5" i="1"/>
  <c r="C14" i="1"/>
  <c r="AD5" i="1"/>
  <c r="E14" i="1" s="1"/>
  <c r="AS14" i="1" s="1"/>
  <c r="AC5" i="1"/>
  <c r="C13" i="1"/>
  <c r="AQ13" i="1" s="1"/>
  <c r="AA5" i="1"/>
  <c r="Z5" i="1"/>
  <c r="C12" i="1"/>
  <c r="X5" i="1"/>
  <c r="E12" i="1" s="1"/>
  <c r="W5" i="1"/>
  <c r="C11" i="1"/>
  <c r="U5" i="1"/>
  <c r="E11" i="1" s="1"/>
  <c r="Q5" i="1"/>
  <c r="O5" i="1"/>
  <c r="E9" i="1"/>
  <c r="AW9" i="1" s="1"/>
  <c r="K5" i="1"/>
  <c r="I5" i="1"/>
  <c r="E7" i="1"/>
  <c r="X4" i="1"/>
  <c r="N5" i="1"/>
  <c r="L5" i="1"/>
  <c r="BF5" i="1" s="1"/>
  <c r="E8" i="1"/>
  <c r="AW8" i="1" s="1"/>
  <c r="T5" i="1"/>
  <c r="C10" i="1" s="1"/>
  <c r="R5" i="1"/>
  <c r="E10" i="1"/>
  <c r="B10" i="1"/>
  <c r="CN10" i="1" s="1"/>
  <c r="BU16" i="1"/>
  <c r="BR16" i="1"/>
  <c r="Q13" i="1"/>
  <c r="Q11" i="1"/>
  <c r="AW16" i="1"/>
  <c r="H14" i="1"/>
  <c r="B5" i="1"/>
  <c r="CN5" i="1" s="1"/>
  <c r="B6" i="1"/>
  <c r="F4" i="1"/>
  <c r="H5" i="1"/>
  <c r="F5" i="1"/>
  <c r="AZ5" i="1" s="1"/>
  <c r="E6" i="1"/>
  <c r="AS6" i="1" s="1"/>
  <c r="D7" i="3"/>
  <c r="K6" i="3" s="1"/>
  <c r="D14" i="3" s="1"/>
  <c r="K13" i="3" s="1"/>
  <c r="D21" i="3" s="1"/>
  <c r="I22" i="3" s="1"/>
  <c r="B32" i="3" s="1"/>
  <c r="I33" i="3" s="1"/>
  <c r="B43" i="3" s="1"/>
  <c r="D6" i="3"/>
  <c r="K5" i="3" s="1"/>
  <c r="D13" i="3" s="1"/>
  <c r="K12" i="3" s="1"/>
  <c r="B22" i="3" s="1"/>
  <c r="I23" i="3" s="1"/>
  <c r="B33" i="3" s="1"/>
  <c r="I34" i="3" s="1"/>
  <c r="D43" i="3" s="1"/>
  <c r="D5" i="3"/>
  <c r="K4" i="3"/>
  <c r="D12" i="3" s="1"/>
  <c r="I13" i="3" s="1"/>
  <c r="B23" i="3" s="1"/>
  <c r="I24" i="3" s="1"/>
  <c r="B34" i="3" s="1"/>
  <c r="K34" i="3" s="1"/>
  <c r="D42" i="3" s="1"/>
  <c r="D4" i="3"/>
  <c r="K3" i="3" s="1"/>
  <c r="B13" i="3" s="1"/>
  <c r="I14" i="3" s="1"/>
  <c r="B24" i="3" s="1"/>
  <c r="I25" i="3" s="1"/>
  <c r="D34" i="3" s="1"/>
  <c r="K33" i="3" s="1"/>
  <c r="D41" i="3" s="1"/>
  <c r="D3" i="3"/>
  <c r="I4" i="3" s="1"/>
  <c r="B14" i="3" s="1"/>
  <c r="I15" i="3"/>
  <c r="B25" i="3" s="1"/>
  <c r="K25" i="3" s="1"/>
  <c r="D33" i="3" s="1"/>
  <c r="K32" i="3" s="1"/>
  <c r="D40" i="3" s="1"/>
  <c r="B9" i="1"/>
  <c r="O4" i="1" s="1"/>
  <c r="B8" i="1"/>
  <c r="L4" i="1" s="1"/>
  <c r="B7" i="1"/>
  <c r="CN7" i="1" s="1"/>
  <c r="AJ4" i="1"/>
  <c r="B14" i="1"/>
  <c r="AD4" i="1"/>
  <c r="B13" i="1"/>
  <c r="AA4" i="1"/>
  <c r="CN15" i="1"/>
  <c r="B12" i="1"/>
  <c r="B3" i="3"/>
  <c r="I3" i="3"/>
  <c r="B12" i="3" s="1"/>
  <c r="I12" i="3" s="1"/>
  <c r="B21" i="3" s="1"/>
  <c r="I21" i="3"/>
  <c r="B30" i="3" s="1"/>
  <c r="I30" i="3" s="1"/>
  <c r="B39" i="3" s="1"/>
  <c r="B7" i="3"/>
  <c r="K7" i="3" s="1"/>
  <c r="D15" i="3" s="1"/>
  <c r="K14" i="3" s="1"/>
  <c r="B6" i="3"/>
  <c r="I7" i="3"/>
  <c r="D16" i="3" s="1"/>
  <c r="K15" i="3"/>
  <c r="D23" i="3" s="1"/>
  <c r="K22" i="3" s="1"/>
  <c r="D30" i="3" s="1"/>
  <c r="I31" i="3" s="1"/>
  <c r="B41" i="3" s="1"/>
  <c r="B5" i="3"/>
  <c r="I6" i="3" s="1"/>
  <c r="B16" i="3"/>
  <c r="K16" i="3" s="1"/>
  <c r="D24" i="3" s="1"/>
  <c r="K23" i="3" s="1"/>
  <c r="D31" i="3"/>
  <c r="K30" i="3" s="1"/>
  <c r="B40" i="3" s="1"/>
  <c r="B4" i="3"/>
  <c r="I5" i="3"/>
  <c r="B15" i="3" s="1"/>
  <c r="I16" i="3" s="1"/>
  <c r="D25" i="3" s="1"/>
  <c r="K24" i="3" s="1"/>
  <c r="D32" i="3" s="1"/>
  <c r="K31" i="3" s="1"/>
  <c r="D39" i="3" s="1"/>
  <c r="B11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D16" i="1"/>
  <c r="CA15" i="1"/>
  <c r="BX14" i="1"/>
  <c r="BU13" i="1"/>
  <c r="BR12" i="1"/>
  <c r="BO11" i="1"/>
  <c r="BL10" i="1"/>
  <c r="BI9" i="1"/>
  <c r="BF8" i="1"/>
  <c r="BC7" i="1"/>
  <c r="AZ6" i="1"/>
  <c r="AW5" i="1"/>
  <c r="AW17" i="1"/>
  <c r="AZ17" i="1"/>
  <c r="BC17" i="1"/>
  <c r="BF17" i="1"/>
  <c r="BI17" i="1"/>
  <c r="BL17" i="1"/>
  <c r="BO17" i="1"/>
  <c r="CN11" i="1"/>
  <c r="CN17" i="1"/>
  <c r="Z14" i="1"/>
  <c r="AQ17" i="1"/>
  <c r="AU17" i="1" s="1"/>
  <c r="AS17" i="1"/>
  <c r="CA17" i="1"/>
  <c r="BX17" i="1"/>
  <c r="BU17" i="1"/>
  <c r="BR17" i="1"/>
  <c r="CD17" i="1"/>
  <c r="D22" i="3"/>
  <c r="K21" i="3" s="1"/>
  <c r="B31" i="3" s="1"/>
  <c r="I32" i="3" s="1"/>
  <c r="B42" i="3"/>
  <c r="CD13" i="1"/>
  <c r="CA5" i="1"/>
  <c r="CA6" i="1"/>
  <c r="CD7" i="1"/>
  <c r="CA8" i="1"/>
  <c r="CD11" i="1"/>
  <c r="CD12" i="1"/>
  <c r="CA13" i="1"/>
  <c r="CD15" i="1"/>
  <c r="CD8" i="1"/>
  <c r="I12" i="1"/>
  <c r="BC12" i="1" s="1"/>
  <c r="CA14" i="1"/>
  <c r="BF15" i="1"/>
  <c r="CD10" i="1"/>
  <c r="CA7" i="1"/>
  <c r="BC5" i="1"/>
  <c r="CD6" i="1"/>
  <c r="BX7" i="1"/>
  <c r="CA16" i="1"/>
  <c r="CD5" i="1"/>
  <c r="BL16" i="1"/>
  <c r="F10" i="1"/>
  <c r="BI15" i="1"/>
  <c r="CA12" i="1"/>
  <c r="I14" i="1"/>
  <c r="BC14" i="1" s="1"/>
  <c r="R13" i="1"/>
  <c r="AW15" i="1"/>
  <c r="C6" i="1"/>
  <c r="CA9" i="1"/>
  <c r="CD9" i="1"/>
  <c r="BX15" i="1"/>
  <c r="BU15" i="1"/>
  <c r="BO16" i="1"/>
  <c r="AZ15" i="1"/>
  <c r="BL15" i="1"/>
  <c r="CA11" i="1"/>
  <c r="BR15" i="1"/>
  <c r="CD14" i="1"/>
  <c r="C4" i="1"/>
  <c r="BX16" i="1"/>
  <c r="I8" i="1"/>
  <c r="AQ16" i="1"/>
  <c r="AT16" i="1" s="1"/>
  <c r="C7" i="1"/>
  <c r="CA10" i="1"/>
  <c r="AS15" i="1"/>
  <c r="BO15" i="1"/>
  <c r="CN14" i="1"/>
  <c r="I4" i="1"/>
  <c r="CN12" i="1"/>
  <c r="CN9" i="1"/>
  <c r="CN16" i="1"/>
  <c r="BC15" i="1"/>
  <c r="CI15" i="1" s="1"/>
  <c r="AP15" i="1" s="1"/>
  <c r="AQ15" i="1"/>
  <c r="CN6" i="1"/>
  <c r="CN8" i="1"/>
  <c r="I10" i="1"/>
  <c r="AZ14" i="1"/>
  <c r="BR14" i="1"/>
  <c r="BO9" i="1"/>
  <c r="BX12" i="1"/>
  <c r="BR10" i="1"/>
  <c r="BI8" i="1"/>
  <c r="BU8" i="1"/>
  <c r="N13" i="1"/>
  <c r="BX6" i="1"/>
  <c r="BX13" i="1"/>
  <c r="Z13" i="1"/>
  <c r="BR13" i="1" s="1"/>
  <c r="BX11" i="1"/>
  <c r="BU11" i="1"/>
  <c r="W13" i="1"/>
  <c r="W12" i="1"/>
  <c r="BX10" i="1"/>
  <c r="T13" i="1"/>
  <c r="R12" i="1"/>
  <c r="BL12" i="1" s="1"/>
  <c r="BL11" i="1"/>
  <c r="Q14" i="1"/>
  <c r="O13" i="1"/>
  <c r="BI13" i="1"/>
  <c r="O11" i="1"/>
  <c r="BI11" i="1" s="1"/>
  <c r="BF14" i="1"/>
  <c r="BO8" i="1"/>
  <c r="N11" i="1"/>
  <c r="L9" i="1"/>
  <c r="BF9" i="1"/>
  <c r="BU7" i="1"/>
  <c r="BO7" i="1"/>
  <c r="BC9" i="1"/>
  <c r="BI7" i="1"/>
  <c r="K8" i="1"/>
  <c r="BC8" i="1" s="1"/>
  <c r="BU6" i="1"/>
  <c r="H13" i="1"/>
  <c r="AZ13" i="1"/>
  <c r="BO6" i="1"/>
  <c r="H10" i="1"/>
  <c r="BI6" i="1"/>
  <c r="F9" i="1"/>
  <c r="AZ9" i="1"/>
  <c r="AQ6" i="1"/>
  <c r="BX5" i="1"/>
  <c r="BU5" i="1"/>
  <c r="E13" i="1"/>
  <c r="AW11" i="1"/>
  <c r="AS5" i="1"/>
  <c r="C9" i="1"/>
  <c r="AS9" i="1"/>
  <c r="BI5" i="1"/>
  <c r="AW7" i="1"/>
  <c r="AZ16" i="1"/>
  <c r="CI16" i="1" s="1"/>
  <c r="AP16" i="1" s="1"/>
  <c r="BI16" i="1"/>
  <c r="BC16" i="1"/>
  <c r="BF16" i="1"/>
  <c r="AS16" i="1"/>
  <c r="AU16" i="1"/>
  <c r="C8" i="1"/>
  <c r="AQ5" i="1"/>
  <c r="BL5" i="1"/>
  <c r="R4" i="1"/>
  <c r="AQ11" i="1"/>
  <c r="AQ10" i="1" l="1"/>
  <c r="AW10" i="1"/>
  <c r="AZ7" i="1"/>
  <c r="CI7" i="1" s="1"/>
  <c r="AP7" i="1" s="1"/>
  <c r="AQ7" i="1"/>
  <c r="AZ12" i="1"/>
  <c r="AQ12" i="1"/>
  <c r="AZ11" i="1"/>
  <c r="CI17" i="1"/>
  <c r="AP17" i="1" s="1"/>
  <c r="AQ14" i="1"/>
  <c r="BO12" i="1"/>
  <c r="AU5" i="1"/>
  <c r="BL13" i="1"/>
  <c r="AS13" i="1"/>
  <c r="AZ10" i="1"/>
  <c r="AS10" i="1"/>
  <c r="AS12" i="1"/>
  <c r="AW12" i="1"/>
  <c r="CI12" i="1" s="1"/>
  <c r="AP12" i="1" s="1"/>
  <c r="AU13" i="1"/>
  <c r="AU9" i="1"/>
  <c r="BU14" i="1"/>
  <c r="AU6" i="1"/>
  <c r="U4" i="1"/>
  <c r="CN13" i="1"/>
  <c r="AS8" i="1"/>
  <c r="AT8" i="1" s="1"/>
  <c r="AT15" i="1"/>
  <c r="AU15" i="1"/>
  <c r="AZ8" i="1"/>
  <c r="CI8" i="1" s="1"/>
  <c r="AP8" i="1" s="1"/>
  <c r="AQ8" i="1"/>
  <c r="AW13" i="1"/>
  <c r="CI13" i="1" s="1"/>
  <c r="AP13" i="1" s="1"/>
  <c r="BR5" i="1"/>
  <c r="BF6" i="1"/>
  <c r="BR8" i="1"/>
  <c r="BL9" i="1"/>
  <c r="CI9" i="1" s="1"/>
  <c r="AP9" i="1" s="1"/>
  <c r="BR11" i="1"/>
  <c r="CI11" i="1" s="1"/>
  <c r="AP11" i="1" s="1"/>
  <c r="BL8" i="1"/>
  <c r="AT17" i="1"/>
  <c r="AW14" i="1"/>
  <c r="BX9" i="1"/>
  <c r="AW6" i="1"/>
  <c r="BO5" i="1"/>
  <c r="CI5" i="1" s="1"/>
  <c r="AP5" i="1" s="1"/>
  <c r="BC6" i="1"/>
  <c r="BX8" i="1"/>
  <c r="BO10" i="1"/>
  <c r="BR6" i="1"/>
  <c r="BR9" i="1"/>
  <c r="AU14" i="1" l="1"/>
  <c r="CI14" i="1"/>
  <c r="AP14" i="1" s="1"/>
  <c r="AU10" i="1"/>
  <c r="CI10" i="1"/>
  <c r="AP10" i="1" s="1"/>
  <c r="AU8" i="1"/>
  <c r="AU7" i="1"/>
  <c r="AU12" i="1"/>
  <c r="CI6" i="1"/>
  <c r="AP6" i="1" s="1"/>
  <c r="CM6" i="1" s="1"/>
  <c r="CM8" i="1" l="1"/>
  <c r="CM7" i="1"/>
  <c r="CM13" i="1"/>
  <c r="CM12" i="1"/>
  <c r="CM15" i="1"/>
  <c r="CM14" i="1"/>
  <c r="CM9" i="1"/>
  <c r="CM16" i="1"/>
  <c r="CM10" i="1"/>
  <c r="CM17" i="1"/>
  <c r="CM11" i="1"/>
  <c r="CM5" i="1"/>
</calcChain>
</file>

<file path=xl/sharedStrings.xml><?xml version="1.0" encoding="utf-8"?>
<sst xmlns="http://schemas.openxmlformats.org/spreadsheetml/2006/main" count="276" uniqueCount="50">
  <si>
    <t>Jugendrunde „Jeder gegen Jeden“</t>
  </si>
  <si>
    <t>Jugend:</t>
  </si>
  <si>
    <t>Datum:</t>
  </si>
  <si>
    <t>Spieltag:</t>
  </si>
  <si>
    <t>Halle:</t>
  </si>
  <si>
    <t>Pkt.</t>
  </si>
  <si>
    <t>kl. Punkte</t>
  </si>
  <si>
    <t>Platz</t>
  </si>
  <si>
    <t>:</t>
  </si>
  <si>
    <t>Punkt-Rang</t>
  </si>
  <si>
    <t>Ergebnisübersicht</t>
  </si>
  <si>
    <t>Platz 1</t>
  </si>
  <si>
    <t>Platz 2</t>
  </si>
  <si>
    <t>Platz 3</t>
  </si>
  <si>
    <t>Platz 4</t>
  </si>
  <si>
    <t>Platz 13</t>
  </si>
  <si>
    <t>Platz 9</t>
  </si>
  <si>
    <t>Platz 10</t>
  </si>
  <si>
    <t>Platz 11</t>
  </si>
  <si>
    <t>Platz 12</t>
  </si>
  <si>
    <t>Platz 5</t>
  </si>
  <si>
    <t>Platz 6</t>
  </si>
  <si>
    <t>Platz 7</t>
  </si>
  <si>
    <t>Platz 8</t>
  </si>
  <si>
    <t>Fenster</t>
  </si>
  <si>
    <t>TÜR</t>
  </si>
  <si>
    <t>Team 1:</t>
  </si>
  <si>
    <t>Team 2:</t>
  </si>
  <si>
    <t>Team 3:</t>
  </si>
  <si>
    <t>Team 4:</t>
  </si>
  <si>
    <t>Team 5:</t>
  </si>
  <si>
    <t>Team 7:</t>
  </si>
  <si>
    <t>Team 6:</t>
  </si>
  <si>
    <t>Team 8:</t>
  </si>
  <si>
    <t>Team 9:</t>
  </si>
  <si>
    <t>Team 10:</t>
  </si>
  <si>
    <t>Runde 1</t>
  </si>
  <si>
    <t>Runde 2</t>
  </si>
  <si>
    <t>frei:</t>
  </si>
  <si>
    <t>Runde 3</t>
  </si>
  <si>
    <t>Runde 4</t>
  </si>
  <si>
    <t>Runde 6</t>
  </si>
  <si>
    <t>Runde 5</t>
  </si>
  <si>
    <t>Runde 7</t>
  </si>
  <si>
    <t>Runde 8</t>
  </si>
  <si>
    <t>ROTATION IM UHRZEIGERSINN!!!</t>
  </si>
  <si>
    <t>FEST</t>
  </si>
  <si>
    <t>Für 10-er Staffeln</t>
  </si>
  <si>
    <t>Runde 9</t>
  </si>
  <si>
    <t>Quot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</si>
</sst>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0" xfId="0" applyFont="1" applyProtection="1"/>
    <xf numFmtId="0" fontId="2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>
      <protection hidden="1"/>
    </xf>
    <xf numFmtId="0" fontId="0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0" fillId="0" borderId="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1" xfId="0" applyFont="1" applyBorder="1"/>
    <xf numFmtId="0" fontId="3" fillId="0" borderId="21" xfId="0" applyFont="1" applyFill="1" applyBorder="1"/>
    <xf numFmtId="0" fontId="0" fillId="0" borderId="4" xfId="0" applyBorder="1" applyAlignment="1" applyProtection="1">
      <alignment horizontal="center" vertical="center"/>
      <protection locked="0"/>
    </xf>
    <xf numFmtId="0" fontId="3" fillId="0" borderId="0" xfId="0" applyFont="1"/>
    <xf numFmtId="0" fontId="1" fillId="0" borderId="6" xfId="0" applyFont="1" applyBorder="1" applyAlignment="1">
      <alignment horizontal="center"/>
    </xf>
    <xf numFmtId="0" fontId="0" fillId="0" borderId="2" xfId="0" applyFont="1" applyBorder="1" applyProtection="1"/>
    <xf numFmtId="0" fontId="0" fillId="0" borderId="4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22" xfId="0" applyBorder="1"/>
    <xf numFmtId="0" fontId="0" fillId="0" borderId="23" xfId="0" applyBorder="1"/>
    <xf numFmtId="0" fontId="0" fillId="0" borderId="4" xfId="0" applyFont="1" applyBorder="1" applyProtection="1"/>
    <xf numFmtId="0" fontId="0" fillId="0" borderId="0" xfId="0" applyFont="1" applyAlignment="1" applyProtection="1">
      <alignment horizont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14" fontId="2" fillId="0" borderId="24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24" xfId="0" applyFont="1" applyBorder="1" applyProtection="1">
      <protection locked="0"/>
    </xf>
    <xf numFmtId="0" fontId="2" fillId="0" borderId="0" xfId="0" applyFont="1" applyAlignment="1" applyProtection="1">
      <alignment horizontal="right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2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"/>
  <sheetViews>
    <sheetView tabSelected="1" view="pageLayout" zoomScaleNormal="100" workbookViewId="0">
      <selection activeCell="O9" sqref="O9:Q9"/>
    </sheetView>
  </sheetViews>
  <sheetFormatPr baseColWidth="10" defaultColWidth="11.5703125" defaultRowHeight="15" x14ac:dyDescent="0.25"/>
  <cols>
    <col min="1" max="1" width="2.85546875" style="14" customWidth="1"/>
    <col min="2" max="2" width="9.28515625" style="14" customWidth="1"/>
    <col min="3" max="3" width="3" style="16" customWidth="1"/>
    <col min="4" max="4" width="1" style="16" customWidth="1"/>
    <col min="5" max="6" width="3" style="16" customWidth="1"/>
    <col min="7" max="7" width="1" style="16" customWidth="1"/>
    <col min="8" max="9" width="3" style="16" customWidth="1"/>
    <col min="10" max="10" width="1" style="16" customWidth="1"/>
    <col min="11" max="12" width="3" style="16" customWidth="1"/>
    <col min="13" max="13" width="1" style="16" customWidth="1"/>
    <col min="14" max="15" width="3" style="16" customWidth="1"/>
    <col min="16" max="16" width="1" style="16" customWidth="1"/>
    <col min="17" max="18" width="3" style="16" customWidth="1"/>
    <col min="19" max="19" width="1" style="16" customWidth="1"/>
    <col min="20" max="21" width="3" style="16" customWidth="1"/>
    <col min="22" max="22" width="1" style="16" customWidth="1"/>
    <col min="23" max="24" width="3" style="16" customWidth="1"/>
    <col min="25" max="25" width="1" style="16" customWidth="1"/>
    <col min="26" max="27" width="3" style="16" customWidth="1"/>
    <col min="28" max="28" width="1" style="16" customWidth="1"/>
    <col min="29" max="30" width="3" style="16" customWidth="1"/>
    <col min="31" max="31" width="1" style="16" customWidth="1"/>
    <col min="32" max="33" width="3" style="16" customWidth="1"/>
    <col min="34" max="34" width="1" style="16" customWidth="1"/>
    <col min="35" max="36" width="3" style="16" customWidth="1"/>
    <col min="37" max="37" width="1" style="16" customWidth="1"/>
    <col min="38" max="39" width="3" style="16" customWidth="1"/>
    <col min="40" max="40" width="1" style="16" customWidth="1"/>
    <col min="41" max="41" width="3" style="16" customWidth="1"/>
    <col min="42" max="42" width="5" style="16" customWidth="1"/>
    <col min="43" max="43" width="4.5703125" style="16" customWidth="1"/>
    <col min="44" max="44" width="1.42578125" style="16" customWidth="1"/>
    <col min="45" max="45" width="4.5703125" style="16" customWidth="1"/>
    <col min="46" max="46" width="5.140625" style="16" customWidth="1"/>
    <col min="47" max="47" width="6" style="16" customWidth="1"/>
    <col min="48" max="48" width="11.5703125" style="14" customWidth="1"/>
    <col min="49" max="89" width="2.7109375" style="2" hidden="1" customWidth="1"/>
    <col min="90" max="90" width="3" style="14" hidden="1" customWidth="1"/>
    <col min="91" max="91" width="11.140625" style="14" hidden="1" customWidth="1"/>
    <col min="92" max="92" width="11.5703125" style="14" hidden="1" customWidth="1"/>
    <col min="93" max="16384" width="11.5703125" style="14"/>
  </cols>
  <sheetData>
    <row r="1" spans="1:95" s="15" customFormat="1" ht="18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3"/>
      <c r="S1" s="13"/>
      <c r="T1" s="13"/>
      <c r="U1" s="78" t="s">
        <v>1</v>
      </c>
      <c r="V1" s="78"/>
      <c r="W1" s="78"/>
      <c r="X1" s="78"/>
      <c r="Y1" s="78"/>
      <c r="Z1" s="79"/>
      <c r="AA1" s="79"/>
      <c r="AB1" s="79"/>
      <c r="AC1" s="79"/>
      <c r="AD1" s="14"/>
      <c r="AE1" s="14"/>
      <c r="AF1" s="14"/>
      <c r="AG1" s="80" t="s">
        <v>2</v>
      </c>
      <c r="AH1" s="80"/>
      <c r="AI1" s="80"/>
      <c r="AJ1" s="80"/>
      <c r="AK1" s="80"/>
      <c r="AL1" s="80"/>
      <c r="AM1" s="80"/>
      <c r="AN1" s="75"/>
      <c r="AO1" s="75"/>
      <c r="AP1" s="75"/>
      <c r="AQ1" s="75"/>
      <c r="AR1" s="75"/>
      <c r="AS1" s="13"/>
      <c r="AT1" s="13"/>
      <c r="AU1" s="1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95" s="15" customFormat="1" ht="18.75" x14ac:dyDescent="0.3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3"/>
      <c r="S2" s="13"/>
      <c r="T2" s="13"/>
      <c r="U2" s="78" t="s">
        <v>3</v>
      </c>
      <c r="V2" s="78"/>
      <c r="W2" s="78"/>
      <c r="X2" s="78"/>
      <c r="Y2" s="78"/>
      <c r="Z2" s="79"/>
      <c r="AA2" s="79"/>
      <c r="AB2" s="79"/>
      <c r="AC2" s="79"/>
      <c r="AD2" s="14"/>
      <c r="AE2" s="14"/>
      <c r="AF2" s="14"/>
      <c r="AG2" s="80" t="s">
        <v>4</v>
      </c>
      <c r="AH2" s="80"/>
      <c r="AI2" s="80"/>
      <c r="AJ2" s="80"/>
      <c r="AK2" s="80"/>
      <c r="AL2" s="80"/>
      <c r="AM2" s="80"/>
      <c r="AN2" s="76"/>
      <c r="AO2" s="76"/>
      <c r="AP2" s="76"/>
      <c r="AQ2" s="76"/>
      <c r="AR2" s="76"/>
      <c r="AS2" s="13"/>
      <c r="AT2" s="13"/>
      <c r="AU2" s="13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95" ht="15.75" thickBot="1" x14ac:dyDescent="0.3"/>
    <row r="4" spans="1:95" ht="18.95" customHeight="1" thickBot="1" x14ac:dyDescent="0.3">
      <c r="A4" s="17"/>
      <c r="B4" s="18"/>
      <c r="C4" s="69" t="str">
        <f>IF(B5=0,"",B5)</f>
        <v/>
      </c>
      <c r="D4" s="69"/>
      <c r="E4" s="69"/>
      <c r="F4" s="68" t="str">
        <f>IF(B6=0,"",B6)</f>
        <v/>
      </c>
      <c r="G4" s="69"/>
      <c r="H4" s="70"/>
      <c r="I4" s="69" t="str">
        <f>IF(B7=0,"",B7)</f>
        <v/>
      </c>
      <c r="J4" s="69"/>
      <c r="K4" s="69"/>
      <c r="L4" s="68" t="str">
        <f>IF(B8=0,"",B8)</f>
        <v/>
      </c>
      <c r="M4" s="69"/>
      <c r="N4" s="70"/>
      <c r="O4" s="69" t="str">
        <f>IF($B9=0,"",$B9)</f>
        <v/>
      </c>
      <c r="P4" s="69"/>
      <c r="Q4" s="69"/>
      <c r="R4" s="68" t="str">
        <f>IF($B10=0,"",$B10)</f>
        <v/>
      </c>
      <c r="S4" s="69"/>
      <c r="T4" s="70"/>
      <c r="U4" s="68" t="str">
        <f>IF($B11=0,"",$B11)</f>
        <v/>
      </c>
      <c r="V4" s="69"/>
      <c r="W4" s="70"/>
      <c r="X4" s="68" t="str">
        <f>IF($B12=0,"",$B12)</f>
        <v/>
      </c>
      <c r="Y4" s="69"/>
      <c r="Z4" s="70"/>
      <c r="AA4" s="68" t="str">
        <f>IF($B13=0,"",$B13)</f>
        <v/>
      </c>
      <c r="AB4" s="69"/>
      <c r="AC4" s="70"/>
      <c r="AD4" s="68" t="str">
        <f>IF($B14=0,"",$B14)</f>
        <v/>
      </c>
      <c r="AE4" s="69"/>
      <c r="AF4" s="70"/>
      <c r="AG4" s="68"/>
      <c r="AH4" s="69"/>
      <c r="AI4" s="70"/>
      <c r="AJ4" s="68" t="str">
        <f>IF($B16=0,"",$B16)</f>
        <v/>
      </c>
      <c r="AK4" s="69"/>
      <c r="AL4" s="70"/>
      <c r="AM4" s="68"/>
      <c r="AN4" s="69"/>
      <c r="AO4" s="70"/>
      <c r="AP4" s="10" t="s">
        <v>5</v>
      </c>
      <c r="AQ4" s="68" t="s">
        <v>6</v>
      </c>
      <c r="AR4" s="69"/>
      <c r="AS4" s="69"/>
      <c r="AT4" s="19" t="s">
        <v>49</v>
      </c>
      <c r="AU4" s="4" t="s">
        <v>7</v>
      </c>
      <c r="CM4" s="20" t="s">
        <v>9</v>
      </c>
      <c r="CO4" s="20"/>
      <c r="CP4" s="20"/>
      <c r="CQ4" s="20"/>
    </row>
    <row r="5" spans="1:95" ht="18.95" customHeight="1" thickBot="1" x14ac:dyDescent="0.3">
      <c r="A5" s="17">
        <v>1</v>
      </c>
      <c r="B5" s="60" t="str">
        <f>IF(Aufstellung!B5&lt;&gt;"",Aufstellung!B5,"")</f>
        <v/>
      </c>
      <c r="C5" s="67"/>
      <c r="D5" s="67"/>
      <c r="E5" s="67"/>
      <c r="F5" s="35">
        <f>'Ergebnisse 10er'!E39</f>
        <v>0</v>
      </c>
      <c r="G5" s="61" t="s">
        <v>8</v>
      </c>
      <c r="H5" s="37">
        <f>'Ergebnisse 10er'!G39</f>
        <v>0</v>
      </c>
      <c r="I5" s="36">
        <f>'Ergebnisse 10er'!L30</f>
        <v>0</v>
      </c>
      <c r="J5" s="61" t="s">
        <v>8</v>
      </c>
      <c r="K5" s="36">
        <f>'Ergebnisse 10er'!N30</f>
        <v>0</v>
      </c>
      <c r="L5" s="35">
        <f>'Ergebnisse 10er'!E30</f>
        <v>0</v>
      </c>
      <c r="M5" s="61" t="s">
        <v>8</v>
      </c>
      <c r="N5" s="37">
        <f>'Ergebnisse 10er'!G30</f>
        <v>0</v>
      </c>
      <c r="O5" s="36">
        <f>'Ergebnisse 10er'!L21</f>
        <v>0</v>
      </c>
      <c r="P5" s="61" t="s">
        <v>8</v>
      </c>
      <c r="Q5" s="36">
        <f>'Ergebnisse 10er'!N21</f>
        <v>0</v>
      </c>
      <c r="R5" s="35">
        <f>'Ergebnisse 10er'!E3</f>
        <v>0</v>
      </c>
      <c r="S5" s="61" t="s">
        <v>8</v>
      </c>
      <c r="T5" s="37">
        <f>'Ergebnisse 10er'!G3</f>
        <v>0</v>
      </c>
      <c r="U5" s="36">
        <f>'Ergebnisse 10er'!L3</f>
        <v>0</v>
      </c>
      <c r="V5" s="61" t="s">
        <v>8</v>
      </c>
      <c r="W5" s="36">
        <f>'Ergebnisse 10er'!N3</f>
        <v>0</v>
      </c>
      <c r="X5" s="35">
        <f>'Ergebnisse 10er'!E12</f>
        <v>0</v>
      </c>
      <c r="Y5" s="61" t="s">
        <v>8</v>
      </c>
      <c r="Z5" s="37">
        <f>'Ergebnisse 10er'!G12</f>
        <v>0</v>
      </c>
      <c r="AA5" s="36">
        <f>'Ergebnisse 10er'!L12</f>
        <v>0</v>
      </c>
      <c r="AB5" s="61" t="s">
        <v>8</v>
      </c>
      <c r="AC5" s="36">
        <f>'Ergebnisse 10er'!N12</f>
        <v>0</v>
      </c>
      <c r="AD5" s="35">
        <f>'Ergebnisse 10er'!E21</f>
        <v>0</v>
      </c>
      <c r="AE5" s="61" t="s">
        <v>8</v>
      </c>
      <c r="AF5" s="37">
        <f>'Ergebnisse 10er'!G21</f>
        <v>0</v>
      </c>
      <c r="AG5" s="36"/>
      <c r="AH5" s="61"/>
      <c r="AI5" s="36"/>
      <c r="AJ5" s="35"/>
      <c r="AK5" s="61" t="s">
        <v>8</v>
      </c>
      <c r="AL5" s="37"/>
      <c r="AM5" s="6"/>
      <c r="AN5" s="5"/>
      <c r="AO5" s="7"/>
      <c r="AP5" s="4">
        <f>CI5</f>
        <v>0</v>
      </c>
      <c r="AQ5" s="9">
        <f>IF((C5+F5+I5+L5+O5+R5+U5+X5+AA5+AD5+AG5+AJ5+AM5)=0,0,(C5+F5+I5+L5+O5+R5+U5+X5+AA5+AD5+AG5+AJ5+AM5))</f>
        <v>0</v>
      </c>
      <c r="AR5" s="12" t="s">
        <v>8</v>
      </c>
      <c r="AS5" s="22">
        <f>IF((E5+H5+K5+N5+Q5+T5+W5+Z5+AC5+AF5+AI5+AL5+AO5)=0,0,(E5+H5+K5+N5+Q5+T5+W5+Z5+AC5+AF5+AI5+AL5+AO5))</f>
        <v>0</v>
      </c>
      <c r="AT5" s="19">
        <f>IF(AS5=0,0,AQ5/AS5)</f>
        <v>0</v>
      </c>
      <c r="AU5" s="8" t="str">
        <f>IF(AND(AQ5=0,AS5=0),"",CM5)</f>
        <v/>
      </c>
      <c r="AW5" s="2">
        <f>IF(OR(C5&lt;&gt;0,E5&lt;&gt;0),IF(C5&gt;E5,2,IF(C5=E5,1,0)),0)</f>
        <v>0</v>
      </c>
      <c r="AZ5" s="2">
        <f>IF(OR(F5&lt;&gt;0,H5&lt;&gt;0),IF(F5&gt;H5,2,IF(F5=H5,1,0)),0)</f>
        <v>0</v>
      </c>
      <c r="BC5" s="2">
        <f>IF(OR(I5&lt;&gt;0,K5&lt;&gt;0),IF(I5&gt;K5,2,IF(I5=K5,1,0)),0)</f>
        <v>0</v>
      </c>
      <c r="BF5" s="2">
        <f>IF(OR(L5&lt;&gt;0,N5&lt;&gt;0),IF(L5&gt;N5,2,IF(L5=N5,1,0)),0)</f>
        <v>0</v>
      </c>
      <c r="BI5" s="2">
        <f>IF(OR(O5&lt;&gt;0,Q5&lt;&gt;0),IF(O5&gt;Q5,2,IF(O5=Q5,1,0)),0)</f>
        <v>0</v>
      </c>
      <c r="BL5" s="2">
        <f>IF(OR(R5&lt;&gt;0,T5&lt;&gt;0),IF(R5&gt;T5,2,IF(R5=T5,1,0)),0)</f>
        <v>0</v>
      </c>
      <c r="BO5" s="2">
        <f>IF(OR(U5&lt;&gt;0,W5&lt;&gt;0),IF(U5&gt;W5,2,IF(U5=W5,1,0)),0)</f>
        <v>0</v>
      </c>
      <c r="BR5" s="2">
        <f>IF(OR(X5&lt;&gt;0,Z5&lt;&gt;0),IF(X5&gt;Z5,2,IF(X5=Z5,1,0)),0)</f>
        <v>0</v>
      </c>
      <c r="BU5" s="2">
        <f>IF(OR(AA5&lt;&gt;0,AC5&lt;&gt;0),IF(AA5&gt;AC5,2,IF(AA5=AC5,1,0)),0)</f>
        <v>0</v>
      </c>
      <c r="BX5" s="2">
        <f>IF(OR(AD5&lt;&gt;0,AF5&lt;&gt;0),IF(AD5&gt;AF5,2,IF(AD5=AF5,1,0)),0)</f>
        <v>0</v>
      </c>
      <c r="CA5" s="2">
        <f>IF(OR(AG5&lt;&gt;0,AI5&lt;&gt;0),IF(AG5&gt;AI5,2,IF(AG5=AI5,1,0)),0)</f>
        <v>0</v>
      </c>
      <c r="CD5" s="2">
        <f>IF(OR(AJ5&lt;&gt;0,AL5&lt;&gt;0),IF(AJ5&gt;AL5,2,IF(AJ5=AL5,1,0)),0)</f>
        <v>0</v>
      </c>
      <c r="CG5" s="2">
        <f>IF(OR(AM5&lt;&gt;0,AO5&lt;&gt;0),IF(AM5&gt;AO5,2,IF(AM5=AO5,1,0)),0)</f>
        <v>0</v>
      </c>
      <c r="CI5" s="2">
        <f>AW5+AZ5+BC5+BF5+BI5+BL5+BO5+BR5+BU5+BX5+CA5+CD5+CG5</f>
        <v>0</v>
      </c>
      <c r="CM5" s="14">
        <f t="shared" ref="CM5:CM17" si="0">RANK(AP5,$AP$5:$AP$17,0)</f>
        <v>1</v>
      </c>
      <c r="CN5" s="14" t="str">
        <f t="shared" ref="CN5:CN10" si="1">B5</f>
        <v/>
      </c>
      <c r="CP5" s="20"/>
    </row>
    <row r="6" spans="1:95" ht="18.95" customHeight="1" thickBot="1" x14ac:dyDescent="0.3">
      <c r="A6" s="17">
        <v>2</v>
      </c>
      <c r="B6" s="60" t="str">
        <f>IF(Aufstellung!D5&lt;&gt;"",Aufstellung!D5,"")</f>
        <v/>
      </c>
      <c r="C6" s="36">
        <f>H5</f>
        <v>0</v>
      </c>
      <c r="D6" s="36" t="s">
        <v>8</v>
      </c>
      <c r="E6" s="36">
        <f>F5</f>
        <v>0</v>
      </c>
      <c r="F6" s="72"/>
      <c r="G6" s="73" t="s">
        <v>8</v>
      </c>
      <c r="H6" s="74"/>
      <c r="I6" s="36">
        <f>'Ergebnisse 10er'!L16</f>
        <v>0</v>
      </c>
      <c r="J6" s="61" t="s">
        <v>8</v>
      </c>
      <c r="K6" s="36">
        <f>'Ergebnisse 10er'!N16</f>
        <v>0</v>
      </c>
      <c r="L6" s="35">
        <f>'Ergebnisse 10er'!N31</f>
        <v>0</v>
      </c>
      <c r="M6" s="61" t="s">
        <v>8</v>
      </c>
      <c r="N6" s="37">
        <f>'Ergebnisse 10er'!L31</f>
        <v>0</v>
      </c>
      <c r="O6" s="36">
        <f>'Ergebnisse 10er'!E15</f>
        <v>0</v>
      </c>
      <c r="P6" s="61" t="s">
        <v>8</v>
      </c>
      <c r="Q6" s="36">
        <f>'Ergebnisse 10er'!G15</f>
        <v>0</v>
      </c>
      <c r="R6" s="35">
        <f>'Ergebnisse 10er'!G25</f>
        <v>0</v>
      </c>
      <c r="S6" s="61" t="s">
        <v>8</v>
      </c>
      <c r="T6" s="37">
        <f>'Ergebnisse 10er'!E25</f>
        <v>0</v>
      </c>
      <c r="U6" s="36">
        <f>'Ergebnisse 10er'!E4</f>
        <v>0</v>
      </c>
      <c r="V6" s="61" t="s">
        <v>8</v>
      </c>
      <c r="W6" s="36">
        <f>'Ergebnisse 10er'!G4</f>
        <v>0</v>
      </c>
      <c r="X6" s="35">
        <f>'Ergebnisse 10er'!N24</f>
        <v>0</v>
      </c>
      <c r="Y6" s="61" t="s">
        <v>8</v>
      </c>
      <c r="Z6" s="37">
        <f>'Ergebnisse 10er'!L24</f>
        <v>0</v>
      </c>
      <c r="AA6" s="36">
        <f>'Ergebnisse 10er'!L5</f>
        <v>0</v>
      </c>
      <c r="AB6" s="61" t="s">
        <v>8</v>
      </c>
      <c r="AC6" s="36">
        <f>'Ergebnisse 10er'!N5</f>
        <v>0</v>
      </c>
      <c r="AD6" s="35">
        <f>'Ergebnisse 10er'!G32</f>
        <v>0</v>
      </c>
      <c r="AE6" s="61" t="s">
        <v>8</v>
      </c>
      <c r="AF6" s="37">
        <f>'Ergebnisse 10er'!E32</f>
        <v>0</v>
      </c>
      <c r="AG6" s="36"/>
      <c r="AH6" s="61"/>
      <c r="AI6" s="36"/>
      <c r="AJ6" s="35"/>
      <c r="AK6" s="61" t="s">
        <v>8</v>
      </c>
      <c r="AL6" s="37"/>
      <c r="AM6" s="6"/>
      <c r="AN6" s="5"/>
      <c r="AO6" s="7"/>
      <c r="AP6" s="4">
        <f t="shared" ref="AP6:AP17" si="2">CI6</f>
        <v>0</v>
      </c>
      <c r="AQ6" s="29">
        <f t="shared" ref="AQ6:AQ17" si="3">IF((C6+F6+I6+L6+O6+R6+U6+X6+AA6+AD6+AG6+AJ6+AM6)=0,0,(C6+F6+I6+L6+O6+R6+U6+X6+AA6+AD6+AG6+AJ6+AM6))</f>
        <v>0</v>
      </c>
      <c r="AR6" s="10" t="s">
        <v>8</v>
      </c>
      <c r="AS6" s="22">
        <f t="shared" ref="AS6:AS17" si="4">IF((E6+H6+K6+N6+Q6+T6+W6+Z6+AC6+AF6+AI6+AL6+AO6)=0,0,(E6+H6+K6+N6+Q6+T6+W6+Z6+AC6+AF6+AI6+AL6+AO6))</f>
        <v>0</v>
      </c>
      <c r="AT6" s="19">
        <f t="shared" ref="AT6:AT14" si="5">IF(AS6=0,0,AQ6/AS6)</f>
        <v>0</v>
      </c>
      <c r="AU6" s="8" t="str">
        <f t="shared" ref="AU6:AU17" si="6">IF(AND(AQ6=0,AS6=0),"",CM6)</f>
        <v/>
      </c>
      <c r="AW6" s="2">
        <f t="shared" ref="AW6:AW17" si="7">IF(OR(C6&lt;&gt;0,E6&lt;&gt;0),IF(C6&gt;E6,2,IF(C6=E6,1,0)),0)</f>
        <v>0</v>
      </c>
      <c r="AZ6" s="2">
        <f t="shared" ref="AZ6:AZ17" si="8">IF(OR(F6&lt;&gt;0,H6&lt;&gt;0),IF(F6&gt;H6,2,IF(F6=H6,1,0)),0)</f>
        <v>0</v>
      </c>
      <c r="BC6" s="2">
        <f t="shared" ref="BC6:BC17" si="9">IF(OR(I6&lt;&gt;0,K6&lt;&gt;0),IF(I6&gt;K6,2,IF(I6=K6,1,0)),0)</f>
        <v>0</v>
      </c>
      <c r="BF6" s="2">
        <f t="shared" ref="BF6:BF17" si="10">IF(OR(L6&lt;&gt;0,N6&lt;&gt;0),IF(L6&gt;N6,2,IF(L6=N6,1,0)),0)</f>
        <v>0</v>
      </c>
      <c r="BI6" s="2">
        <f t="shared" ref="BI6:BI17" si="11">IF(OR(O6&lt;&gt;0,Q6&lt;&gt;0),IF(O6&gt;Q6,2,IF(O6=Q6,1,0)),0)</f>
        <v>0</v>
      </c>
      <c r="BL6" s="2">
        <f t="shared" ref="BL6:BL17" si="12">IF(OR(R6&lt;&gt;0,T6&lt;&gt;0),IF(R6&gt;T6,2,IF(R6=T6,1,0)),0)</f>
        <v>0</v>
      </c>
      <c r="BO6" s="2">
        <f t="shared" ref="BO6:BO17" si="13">IF(OR(U6&lt;&gt;0,W6&lt;&gt;0),IF(U6&gt;W6,2,IF(U6=W6,1,0)),0)</f>
        <v>0</v>
      </c>
      <c r="BR6" s="2">
        <f t="shared" ref="BR6:BR17" si="14">IF(OR(X6&lt;&gt;0,Z6&lt;&gt;0),IF(X6&gt;Z6,2,IF(X6=Z6,1,0)),0)</f>
        <v>0</v>
      </c>
      <c r="BU6" s="2">
        <f t="shared" ref="BU6:BU17" si="15">IF(OR(AA6&lt;&gt;0,AC6&lt;&gt;0),IF(AA6&gt;AC6,2,IF(AA6=AC6,1,0)),0)</f>
        <v>0</v>
      </c>
      <c r="BX6" s="2">
        <f t="shared" ref="BX6:BX17" si="16">IF(OR(AD6&lt;&gt;0,AF6&lt;&gt;0),IF(AD6&gt;AF6,2,IF(AD6=AF6,1,0)),0)</f>
        <v>0</v>
      </c>
      <c r="CA6" s="2">
        <f t="shared" ref="CA6:CA17" si="17">IF(OR(AG6&lt;&gt;0,AI6&lt;&gt;0),IF(AG6&gt;AI6,2,IF(AG6=AI6,1,0)),0)</f>
        <v>0</v>
      </c>
      <c r="CD6" s="2">
        <f t="shared" ref="CD6:CD17" si="18">IF(OR(AJ6&lt;&gt;0,AL6&lt;&gt;0),IF(AJ6&gt;AL6,2,IF(AJ6=AL6,1,0)),0)</f>
        <v>0</v>
      </c>
      <c r="CG6" s="2">
        <f t="shared" ref="CG6:CG17" si="19">IF(OR(AM6&lt;&gt;0,AO6&lt;&gt;0),IF(AM6&gt;AO6,2,IF(AM6=AO6,1,0)),0)</f>
        <v>0</v>
      </c>
      <c r="CI6" s="2">
        <f t="shared" ref="CI6:CI17" si="20">AW6+AZ6+BC6+BF6+BI6+BL6+BO6+BR6+BU6+BX6+CA6+CD6+CG6</f>
        <v>0</v>
      </c>
      <c r="CM6" s="14">
        <f t="shared" si="0"/>
        <v>1</v>
      </c>
      <c r="CN6" s="14" t="str">
        <f t="shared" si="1"/>
        <v/>
      </c>
      <c r="CP6" s="20"/>
    </row>
    <row r="7" spans="1:95" ht="18.95" customHeight="1" thickBot="1" x14ac:dyDescent="0.3">
      <c r="A7" s="21">
        <v>3</v>
      </c>
      <c r="B7" s="62" t="str">
        <f>IF(Aufstellung!F5&lt;&gt;"",Aufstellung!F5,"")</f>
        <v/>
      </c>
      <c r="C7" s="12">
        <f>K5</f>
        <v>0</v>
      </c>
      <c r="D7" s="12" t="s">
        <v>8</v>
      </c>
      <c r="E7" s="12">
        <f>I5</f>
        <v>0</v>
      </c>
      <c r="F7" s="23">
        <f>K6</f>
        <v>0</v>
      </c>
      <c r="G7" s="12" t="s">
        <v>8</v>
      </c>
      <c r="H7" s="24">
        <f>I6</f>
        <v>0</v>
      </c>
      <c r="I7" s="67"/>
      <c r="J7" s="67" t="s">
        <v>8</v>
      </c>
      <c r="K7" s="67"/>
      <c r="L7" s="35">
        <f>'Ergebnisse 10er'!E16</f>
        <v>0</v>
      </c>
      <c r="M7" s="61" t="s">
        <v>8</v>
      </c>
      <c r="N7" s="37">
        <f>'Ergebnisse 10er'!G16</f>
        <v>0</v>
      </c>
      <c r="O7" s="36">
        <f>'Ergebnisse 10er'!G31</f>
        <v>0</v>
      </c>
      <c r="P7" s="61" t="s">
        <v>8</v>
      </c>
      <c r="Q7" s="36">
        <f>'Ergebnisse 10er'!E31</f>
        <v>0</v>
      </c>
      <c r="R7" s="35">
        <f>'Ergebnisse 10er'!E40</f>
        <v>0</v>
      </c>
      <c r="S7" s="61" t="s">
        <v>8</v>
      </c>
      <c r="T7" s="37">
        <f>'Ergebnisse 10er'!G40</f>
        <v>0</v>
      </c>
      <c r="U7" s="36">
        <f>'Ergebnisse 10er'!G24</f>
        <v>0</v>
      </c>
      <c r="V7" s="61" t="s">
        <v>8</v>
      </c>
      <c r="W7" s="36">
        <f>'Ergebnisse 10er'!E24</f>
        <v>0</v>
      </c>
      <c r="X7" s="35">
        <f>'Ergebnisse 10er'!E5</f>
        <v>0</v>
      </c>
      <c r="Y7" s="61" t="s">
        <v>8</v>
      </c>
      <c r="Z7" s="37">
        <f>'Ergebnisse 10er'!G5</f>
        <v>0</v>
      </c>
      <c r="AA7" s="36">
        <f>'Ergebnisse 10er'!N23</f>
        <v>0</v>
      </c>
      <c r="AB7" s="61" t="s">
        <v>8</v>
      </c>
      <c r="AC7" s="36">
        <f>'Ergebnisse 10er'!L23</f>
        <v>0</v>
      </c>
      <c r="AD7" s="35">
        <f>'Ergebnisse 10er'!L6</f>
        <v>0</v>
      </c>
      <c r="AE7" s="61" t="s">
        <v>8</v>
      </c>
      <c r="AF7" s="37">
        <f>'Ergebnisse 10er'!N6</f>
        <v>0</v>
      </c>
      <c r="AG7" s="36"/>
      <c r="AH7" s="61"/>
      <c r="AI7" s="36"/>
      <c r="AJ7" s="35"/>
      <c r="AK7" s="61" t="s">
        <v>8</v>
      </c>
      <c r="AL7" s="37"/>
      <c r="AM7" s="6"/>
      <c r="AN7" s="3"/>
      <c r="AO7" s="7"/>
      <c r="AP7" s="4">
        <f t="shared" si="2"/>
        <v>0</v>
      </c>
      <c r="AQ7" s="29">
        <f t="shared" si="3"/>
        <v>0</v>
      </c>
      <c r="AR7" s="12" t="s">
        <v>8</v>
      </c>
      <c r="AS7" s="22">
        <f t="shared" si="4"/>
        <v>0</v>
      </c>
      <c r="AT7" s="19">
        <f t="shared" si="5"/>
        <v>0</v>
      </c>
      <c r="AU7" s="8" t="str">
        <f t="shared" si="6"/>
        <v/>
      </c>
      <c r="AW7" s="2">
        <f t="shared" si="7"/>
        <v>0</v>
      </c>
      <c r="AZ7" s="2">
        <f t="shared" si="8"/>
        <v>0</v>
      </c>
      <c r="BC7" s="2">
        <f t="shared" si="9"/>
        <v>0</v>
      </c>
      <c r="BF7" s="2">
        <f t="shared" si="10"/>
        <v>0</v>
      </c>
      <c r="BI7" s="2">
        <f t="shared" si="11"/>
        <v>0</v>
      </c>
      <c r="BL7" s="2">
        <f t="shared" si="12"/>
        <v>0</v>
      </c>
      <c r="BO7" s="2">
        <f t="shared" si="13"/>
        <v>0</v>
      </c>
      <c r="BR7" s="2">
        <f t="shared" si="14"/>
        <v>0</v>
      </c>
      <c r="BU7" s="2">
        <f t="shared" si="15"/>
        <v>0</v>
      </c>
      <c r="BX7" s="2">
        <f t="shared" si="16"/>
        <v>0</v>
      </c>
      <c r="CA7" s="2">
        <f t="shared" si="17"/>
        <v>0</v>
      </c>
      <c r="CD7" s="2">
        <f t="shared" si="18"/>
        <v>0</v>
      </c>
      <c r="CG7" s="2">
        <f t="shared" si="19"/>
        <v>0</v>
      </c>
      <c r="CI7" s="2">
        <f t="shared" si="20"/>
        <v>0</v>
      </c>
      <c r="CM7" s="14">
        <f t="shared" si="0"/>
        <v>1</v>
      </c>
      <c r="CN7" s="14" t="str">
        <f t="shared" si="1"/>
        <v/>
      </c>
      <c r="CP7" s="20"/>
    </row>
    <row r="8" spans="1:95" ht="18.95" customHeight="1" thickBot="1" x14ac:dyDescent="0.3">
      <c r="A8" s="17">
        <v>4</v>
      </c>
      <c r="B8" s="60" t="str">
        <f>IF(Aufstellung!H5&lt;&gt;"",Aufstellung!H5,"")</f>
        <v/>
      </c>
      <c r="C8" s="36">
        <f>N5</f>
        <v>0</v>
      </c>
      <c r="D8" s="36" t="s">
        <v>8</v>
      </c>
      <c r="E8" s="36">
        <f>L5</f>
        <v>0</v>
      </c>
      <c r="F8" s="35">
        <f>N6</f>
        <v>0</v>
      </c>
      <c r="G8" s="36" t="s">
        <v>8</v>
      </c>
      <c r="H8" s="37">
        <f>L6</f>
        <v>0</v>
      </c>
      <c r="I8" s="36">
        <f>N7</f>
        <v>0</v>
      </c>
      <c r="J8" s="36" t="s">
        <v>8</v>
      </c>
      <c r="K8" s="36">
        <f>L7</f>
        <v>0</v>
      </c>
      <c r="L8" s="72"/>
      <c r="M8" s="73" t="s">
        <v>8</v>
      </c>
      <c r="N8" s="74"/>
      <c r="O8" s="36">
        <f>'Ergebnisse 10er'!L7</f>
        <v>0</v>
      </c>
      <c r="P8" s="61" t="s">
        <v>8</v>
      </c>
      <c r="Q8" s="36">
        <f>'Ergebnisse 10er'!N7</f>
        <v>0</v>
      </c>
      <c r="R8" s="35">
        <f>'Ergebnisse 10er'!N15</f>
        <v>0</v>
      </c>
      <c r="S8" s="61" t="s">
        <v>8</v>
      </c>
      <c r="T8" s="37">
        <f>'Ergebnisse 10er'!L15</f>
        <v>0</v>
      </c>
      <c r="U8" s="36">
        <f>'Ergebnisse 10er'!E41</f>
        <v>0</v>
      </c>
      <c r="V8" s="61" t="s">
        <v>8</v>
      </c>
      <c r="W8" s="36">
        <f>'Ergebnisse 10er'!G41</f>
        <v>0</v>
      </c>
      <c r="X8" s="35">
        <f>'Ergebnisse 10er'!G23</f>
        <v>0</v>
      </c>
      <c r="Y8" s="61" t="s">
        <v>8</v>
      </c>
      <c r="Z8" s="37">
        <f>'Ergebnisse 10er'!E23</f>
        <v>0</v>
      </c>
      <c r="AA8" s="36">
        <f>'Ergebnisse 10er'!E6</f>
        <v>0</v>
      </c>
      <c r="AB8" s="61" t="s">
        <v>8</v>
      </c>
      <c r="AC8" s="36">
        <f>'Ergebnisse 10er'!G6</f>
        <v>0</v>
      </c>
      <c r="AD8" s="35">
        <f>'Ergebnisse 10er'!N22</f>
        <v>0</v>
      </c>
      <c r="AE8" s="61" t="s">
        <v>8</v>
      </c>
      <c r="AF8" s="37">
        <f>'Ergebnisse 10er'!L22</f>
        <v>0</v>
      </c>
      <c r="AG8" s="36"/>
      <c r="AH8" s="61"/>
      <c r="AI8" s="36"/>
      <c r="AJ8" s="35"/>
      <c r="AK8" s="61" t="s">
        <v>8</v>
      </c>
      <c r="AL8" s="37"/>
      <c r="AM8" s="6"/>
      <c r="AN8" s="5"/>
      <c r="AO8" s="7"/>
      <c r="AP8" s="4">
        <f t="shared" si="2"/>
        <v>0</v>
      </c>
      <c r="AQ8" s="29">
        <f t="shared" si="3"/>
        <v>0</v>
      </c>
      <c r="AR8" s="10" t="s">
        <v>8</v>
      </c>
      <c r="AS8" s="22">
        <f t="shared" si="4"/>
        <v>0</v>
      </c>
      <c r="AT8" s="19">
        <f t="shared" si="5"/>
        <v>0</v>
      </c>
      <c r="AU8" s="8" t="str">
        <f t="shared" si="6"/>
        <v/>
      </c>
      <c r="AW8" s="2">
        <f t="shared" si="7"/>
        <v>0</v>
      </c>
      <c r="AZ8" s="2">
        <f t="shared" si="8"/>
        <v>0</v>
      </c>
      <c r="BC8" s="2">
        <f t="shared" si="9"/>
        <v>0</v>
      </c>
      <c r="BF8" s="2">
        <f t="shared" si="10"/>
        <v>0</v>
      </c>
      <c r="BI8" s="2">
        <f t="shared" si="11"/>
        <v>0</v>
      </c>
      <c r="BL8" s="2">
        <f t="shared" si="12"/>
        <v>0</v>
      </c>
      <c r="BO8" s="2">
        <f t="shared" si="13"/>
        <v>0</v>
      </c>
      <c r="BR8" s="2">
        <f t="shared" si="14"/>
        <v>0</v>
      </c>
      <c r="BU8" s="2">
        <f t="shared" si="15"/>
        <v>0</v>
      </c>
      <c r="BX8" s="2">
        <f t="shared" si="16"/>
        <v>0</v>
      </c>
      <c r="CA8" s="2">
        <f t="shared" si="17"/>
        <v>0</v>
      </c>
      <c r="CD8" s="2">
        <f t="shared" si="18"/>
        <v>0</v>
      </c>
      <c r="CG8" s="2">
        <f t="shared" si="19"/>
        <v>0</v>
      </c>
      <c r="CI8" s="2">
        <f t="shared" si="20"/>
        <v>0</v>
      </c>
      <c r="CM8" s="14">
        <f t="shared" si="0"/>
        <v>1</v>
      </c>
      <c r="CN8" s="14" t="str">
        <f t="shared" si="1"/>
        <v/>
      </c>
      <c r="CP8" s="20"/>
    </row>
    <row r="9" spans="1:95" ht="18.95" customHeight="1" thickBot="1" x14ac:dyDescent="0.3">
      <c r="A9" s="21">
        <v>5</v>
      </c>
      <c r="B9" s="62" t="str">
        <f>IF(Aufstellung!J5&lt;&gt;"",Aufstellung!J5,"")</f>
        <v/>
      </c>
      <c r="C9" s="12">
        <f>Q5</f>
        <v>0</v>
      </c>
      <c r="D9" s="12" t="s">
        <v>8</v>
      </c>
      <c r="E9" s="12">
        <f>O5</f>
        <v>0</v>
      </c>
      <c r="F9" s="23">
        <f>Q6</f>
        <v>0</v>
      </c>
      <c r="G9" s="12" t="s">
        <v>8</v>
      </c>
      <c r="H9" s="24">
        <f>O6</f>
        <v>0</v>
      </c>
      <c r="I9" s="12">
        <f>Q7</f>
        <v>0</v>
      </c>
      <c r="J9" s="12" t="s">
        <v>8</v>
      </c>
      <c r="K9" s="12">
        <f>O7</f>
        <v>0</v>
      </c>
      <c r="L9" s="23">
        <f>Q8</f>
        <v>0</v>
      </c>
      <c r="M9" s="12" t="s">
        <v>8</v>
      </c>
      <c r="N9" s="24">
        <f>O8</f>
        <v>0</v>
      </c>
      <c r="O9" s="67"/>
      <c r="P9" s="67" t="s">
        <v>8</v>
      </c>
      <c r="Q9" s="67"/>
      <c r="R9" s="35">
        <f>'Ergebnisse 10er'!L32</f>
        <v>0</v>
      </c>
      <c r="S9" s="61" t="s">
        <v>8</v>
      </c>
      <c r="T9" s="37">
        <f>'Ergebnisse 10er'!N32</f>
        <v>0</v>
      </c>
      <c r="U9" s="36">
        <f>'Ergebnisse 10er'!N14</f>
        <v>0</v>
      </c>
      <c r="V9" s="61" t="s">
        <v>8</v>
      </c>
      <c r="W9" s="36">
        <f>'Ergebnisse 10er'!L14</f>
        <v>0</v>
      </c>
      <c r="X9" s="35">
        <f>'Ergebnisse 10er'!E42</f>
        <v>0</v>
      </c>
      <c r="Y9" s="61" t="s">
        <v>8</v>
      </c>
      <c r="Z9" s="37">
        <f>'Ergebnisse 10er'!G42</f>
        <v>0</v>
      </c>
      <c r="AA9" s="36">
        <f>'Ergebnisse 10er'!G22</f>
        <v>0</v>
      </c>
      <c r="AB9" s="61" t="s">
        <v>8</v>
      </c>
      <c r="AC9" s="36">
        <f>'Ergebnisse 10er'!E22</f>
        <v>0</v>
      </c>
      <c r="AD9" s="35">
        <f>'Ergebnisse 10er'!E7</f>
        <v>0</v>
      </c>
      <c r="AE9" s="61" t="s">
        <v>8</v>
      </c>
      <c r="AF9" s="37">
        <f>'Ergebnisse 10er'!G7</f>
        <v>0</v>
      </c>
      <c r="AG9" s="36"/>
      <c r="AH9" s="61"/>
      <c r="AI9" s="36"/>
      <c r="AJ9" s="35"/>
      <c r="AK9" s="61" t="s">
        <v>8</v>
      </c>
      <c r="AL9" s="37"/>
      <c r="AM9" s="6"/>
      <c r="AN9" s="3"/>
      <c r="AO9" s="7"/>
      <c r="AP9" s="4">
        <f t="shared" si="2"/>
        <v>0</v>
      </c>
      <c r="AQ9" s="29">
        <f t="shared" si="3"/>
        <v>0</v>
      </c>
      <c r="AR9" s="12" t="s">
        <v>8</v>
      </c>
      <c r="AS9" s="22">
        <f t="shared" si="4"/>
        <v>0</v>
      </c>
      <c r="AT9" s="19">
        <f t="shared" si="5"/>
        <v>0</v>
      </c>
      <c r="AU9" s="8" t="str">
        <f t="shared" si="6"/>
        <v/>
      </c>
      <c r="AW9" s="2">
        <f t="shared" si="7"/>
        <v>0</v>
      </c>
      <c r="AZ9" s="2">
        <f t="shared" si="8"/>
        <v>0</v>
      </c>
      <c r="BC9" s="2">
        <f t="shared" si="9"/>
        <v>0</v>
      </c>
      <c r="BF9" s="2">
        <f t="shared" si="10"/>
        <v>0</v>
      </c>
      <c r="BI9" s="2">
        <f t="shared" si="11"/>
        <v>0</v>
      </c>
      <c r="BL9" s="2">
        <f t="shared" si="12"/>
        <v>0</v>
      </c>
      <c r="BO9" s="2">
        <f t="shared" si="13"/>
        <v>0</v>
      </c>
      <c r="BR9" s="2">
        <f t="shared" si="14"/>
        <v>0</v>
      </c>
      <c r="BU9" s="2">
        <f t="shared" si="15"/>
        <v>0</v>
      </c>
      <c r="BX9" s="2">
        <f t="shared" si="16"/>
        <v>0</v>
      </c>
      <c r="CA9" s="2">
        <f t="shared" si="17"/>
        <v>0</v>
      </c>
      <c r="CD9" s="2">
        <f t="shared" si="18"/>
        <v>0</v>
      </c>
      <c r="CG9" s="2">
        <f t="shared" si="19"/>
        <v>0</v>
      </c>
      <c r="CI9" s="2">
        <f t="shared" si="20"/>
        <v>0</v>
      </c>
      <c r="CM9" s="14">
        <f t="shared" si="0"/>
        <v>1</v>
      </c>
      <c r="CN9" s="14" t="str">
        <f t="shared" si="1"/>
        <v/>
      </c>
      <c r="CP9" s="20"/>
    </row>
    <row r="10" spans="1:95" ht="18.95" customHeight="1" thickBot="1" x14ac:dyDescent="0.3">
      <c r="A10" s="17">
        <v>6</v>
      </c>
      <c r="B10" s="60" t="str">
        <f>IF(Aufstellung!B11&lt;&gt;"",Aufstellung!B11,"")</f>
        <v/>
      </c>
      <c r="C10" s="36">
        <f>T5</f>
        <v>0</v>
      </c>
      <c r="D10" s="36" t="s">
        <v>8</v>
      </c>
      <c r="E10" s="36">
        <f>R5</f>
        <v>0</v>
      </c>
      <c r="F10" s="35">
        <f>T6</f>
        <v>0</v>
      </c>
      <c r="G10" s="36" t="s">
        <v>8</v>
      </c>
      <c r="H10" s="37">
        <f>R6</f>
        <v>0</v>
      </c>
      <c r="I10" s="36">
        <f>T7</f>
        <v>0</v>
      </c>
      <c r="J10" s="36" t="s">
        <v>8</v>
      </c>
      <c r="K10" s="36">
        <f>R7</f>
        <v>0</v>
      </c>
      <c r="L10" s="35">
        <f>T8</f>
        <v>0</v>
      </c>
      <c r="M10" s="36" t="s">
        <v>8</v>
      </c>
      <c r="N10" s="37">
        <f>R8</f>
        <v>0</v>
      </c>
      <c r="O10" s="36">
        <f>T9</f>
        <v>0</v>
      </c>
      <c r="P10" s="36" t="s">
        <v>8</v>
      </c>
      <c r="Q10" s="36">
        <f>R9</f>
        <v>0</v>
      </c>
      <c r="R10" s="72"/>
      <c r="S10" s="73" t="s">
        <v>8</v>
      </c>
      <c r="T10" s="74"/>
      <c r="U10" s="36">
        <f>'Ergebnisse 10er'!N25</f>
        <v>0</v>
      </c>
      <c r="V10" s="61" t="s">
        <v>8</v>
      </c>
      <c r="W10" s="36">
        <f>'Ergebnisse 10er'!L25</f>
        <v>0</v>
      </c>
      <c r="X10" s="35">
        <f>'Ergebnisse 10er'!L4</f>
        <v>0</v>
      </c>
      <c r="Y10" s="61" t="s">
        <v>8</v>
      </c>
      <c r="Z10" s="37">
        <f>'Ergebnisse 10er'!N4</f>
        <v>0</v>
      </c>
      <c r="AA10" s="36">
        <f>'Ergebnisse 10er'!G33</f>
        <v>0</v>
      </c>
      <c r="AB10" s="61" t="s">
        <v>8</v>
      </c>
      <c r="AC10" s="36">
        <f>'Ergebnisse 10er'!E33</f>
        <v>0</v>
      </c>
      <c r="AD10" s="35">
        <f>'Ergebnisse 10er'!E14</f>
        <v>0</v>
      </c>
      <c r="AE10" s="61" t="s">
        <v>8</v>
      </c>
      <c r="AF10" s="37">
        <f>'Ergebnisse 10er'!G14</f>
        <v>0</v>
      </c>
      <c r="AG10" s="36"/>
      <c r="AH10" s="61"/>
      <c r="AI10" s="36"/>
      <c r="AJ10" s="35"/>
      <c r="AK10" s="61" t="s">
        <v>8</v>
      </c>
      <c r="AL10" s="37"/>
      <c r="AM10" s="6"/>
      <c r="AN10" s="5"/>
      <c r="AO10" s="7"/>
      <c r="AP10" s="4">
        <f t="shared" si="2"/>
        <v>0</v>
      </c>
      <c r="AQ10" s="29">
        <f t="shared" si="3"/>
        <v>0</v>
      </c>
      <c r="AR10" s="10" t="s">
        <v>8</v>
      </c>
      <c r="AS10" s="22">
        <f t="shared" si="4"/>
        <v>0</v>
      </c>
      <c r="AT10" s="19">
        <f t="shared" si="5"/>
        <v>0</v>
      </c>
      <c r="AU10" s="8" t="str">
        <f t="shared" si="6"/>
        <v/>
      </c>
      <c r="AW10" s="2">
        <f t="shared" si="7"/>
        <v>0</v>
      </c>
      <c r="AZ10" s="2">
        <f t="shared" si="8"/>
        <v>0</v>
      </c>
      <c r="BC10" s="2">
        <f t="shared" si="9"/>
        <v>0</v>
      </c>
      <c r="BF10" s="2">
        <f t="shared" si="10"/>
        <v>0</v>
      </c>
      <c r="BI10" s="2">
        <f t="shared" si="11"/>
        <v>0</v>
      </c>
      <c r="BL10" s="2">
        <f t="shared" si="12"/>
        <v>0</v>
      </c>
      <c r="BO10" s="2">
        <f t="shared" si="13"/>
        <v>0</v>
      </c>
      <c r="BR10" s="2">
        <f t="shared" si="14"/>
        <v>0</v>
      </c>
      <c r="BU10" s="2">
        <f t="shared" si="15"/>
        <v>0</v>
      </c>
      <c r="BX10" s="2">
        <f t="shared" si="16"/>
        <v>0</v>
      </c>
      <c r="CA10" s="2">
        <f t="shared" si="17"/>
        <v>0</v>
      </c>
      <c r="CD10" s="2">
        <f t="shared" si="18"/>
        <v>0</v>
      </c>
      <c r="CG10" s="2">
        <f t="shared" si="19"/>
        <v>0</v>
      </c>
      <c r="CI10" s="2">
        <f t="shared" si="20"/>
        <v>0</v>
      </c>
      <c r="CM10" s="14">
        <f t="shared" si="0"/>
        <v>1</v>
      </c>
      <c r="CN10" s="14" t="str">
        <f t="shared" si="1"/>
        <v/>
      </c>
      <c r="CP10" s="20"/>
    </row>
    <row r="11" spans="1:95" ht="18.95" customHeight="1" thickBot="1" x14ac:dyDescent="0.3">
      <c r="A11" s="17">
        <v>7</v>
      </c>
      <c r="B11" s="60" t="str">
        <f>IF(Aufstellung!D11&lt;&gt;"",Aufstellung!D11,"")</f>
        <v/>
      </c>
      <c r="C11" s="12">
        <f>W5</f>
        <v>0</v>
      </c>
      <c r="D11" s="12" t="s">
        <v>8</v>
      </c>
      <c r="E11" s="12">
        <f>U5</f>
        <v>0</v>
      </c>
      <c r="F11" s="23">
        <f>W6</f>
        <v>0</v>
      </c>
      <c r="G11" s="12" t="s">
        <v>8</v>
      </c>
      <c r="H11" s="24">
        <f>U6</f>
        <v>0</v>
      </c>
      <c r="I11" s="12">
        <f>W7</f>
        <v>0</v>
      </c>
      <c r="J11" s="12" t="s">
        <v>8</v>
      </c>
      <c r="K11" s="12">
        <f>U7</f>
        <v>0</v>
      </c>
      <c r="L11" s="23">
        <f>W8</f>
        <v>0</v>
      </c>
      <c r="M11" s="12" t="s">
        <v>8</v>
      </c>
      <c r="N11" s="24">
        <f>U8</f>
        <v>0</v>
      </c>
      <c r="O11" s="12">
        <f>W9</f>
        <v>0</v>
      </c>
      <c r="P11" s="12" t="s">
        <v>8</v>
      </c>
      <c r="Q11" s="12">
        <f>U9</f>
        <v>0</v>
      </c>
      <c r="R11" s="23">
        <f>W10</f>
        <v>0</v>
      </c>
      <c r="S11" s="12" t="s">
        <v>8</v>
      </c>
      <c r="T11" s="24">
        <f>U10</f>
        <v>0</v>
      </c>
      <c r="U11" s="67"/>
      <c r="V11" s="67" t="s">
        <v>8</v>
      </c>
      <c r="W11" s="67"/>
      <c r="X11" s="35">
        <f>'Ergebnisse 10er'!G34</f>
        <v>0</v>
      </c>
      <c r="Y11" s="61" t="s">
        <v>8</v>
      </c>
      <c r="Z11" s="37">
        <f>'Ergebnisse 10er'!E34</f>
        <v>0</v>
      </c>
      <c r="AA11" s="36">
        <f>'Ergebnisse 10er'!E13</f>
        <v>0</v>
      </c>
      <c r="AB11" s="61" t="s">
        <v>8</v>
      </c>
      <c r="AC11" s="36">
        <f>'Ergebnisse 10er'!G13</f>
        <v>0</v>
      </c>
      <c r="AD11" s="35">
        <f>'Ergebnisse 10er'!N33</f>
        <v>0</v>
      </c>
      <c r="AE11" s="61" t="s">
        <v>8</v>
      </c>
      <c r="AF11" s="37">
        <f>'Ergebnisse 10er'!L33</f>
        <v>0</v>
      </c>
      <c r="AG11" s="36"/>
      <c r="AH11" s="61"/>
      <c r="AI11" s="36"/>
      <c r="AJ11" s="35"/>
      <c r="AK11" s="61" t="s">
        <v>8</v>
      </c>
      <c r="AL11" s="37"/>
      <c r="AM11" s="6"/>
      <c r="AN11" s="3"/>
      <c r="AO11" s="7"/>
      <c r="AP11" s="4">
        <f t="shared" si="2"/>
        <v>0</v>
      </c>
      <c r="AQ11" s="29">
        <f t="shared" si="3"/>
        <v>0</v>
      </c>
      <c r="AR11" s="12" t="s">
        <v>8</v>
      </c>
      <c r="AS11" s="22">
        <f t="shared" si="4"/>
        <v>0</v>
      </c>
      <c r="AT11" s="19">
        <f t="shared" si="5"/>
        <v>0</v>
      </c>
      <c r="AU11" s="8" t="str">
        <f t="shared" si="6"/>
        <v/>
      </c>
      <c r="AW11" s="2">
        <f t="shared" si="7"/>
        <v>0</v>
      </c>
      <c r="AZ11" s="2">
        <f t="shared" si="8"/>
        <v>0</v>
      </c>
      <c r="BC11" s="2">
        <f t="shared" si="9"/>
        <v>0</v>
      </c>
      <c r="BF11" s="2">
        <f t="shared" si="10"/>
        <v>0</v>
      </c>
      <c r="BI11" s="2">
        <f t="shared" si="11"/>
        <v>0</v>
      </c>
      <c r="BL11" s="2">
        <f t="shared" si="12"/>
        <v>0</v>
      </c>
      <c r="BO11" s="2">
        <f t="shared" si="13"/>
        <v>0</v>
      </c>
      <c r="BR11" s="2">
        <f t="shared" si="14"/>
        <v>0</v>
      </c>
      <c r="BU11" s="2">
        <f t="shared" si="15"/>
        <v>0</v>
      </c>
      <c r="BX11" s="2">
        <f t="shared" si="16"/>
        <v>0</v>
      </c>
      <c r="CA11" s="2">
        <f t="shared" si="17"/>
        <v>0</v>
      </c>
      <c r="CD11" s="2">
        <f t="shared" si="18"/>
        <v>0</v>
      </c>
      <c r="CG11" s="2">
        <f t="shared" si="19"/>
        <v>0</v>
      </c>
      <c r="CI11" s="2">
        <f t="shared" si="20"/>
        <v>0</v>
      </c>
      <c r="CM11" s="14">
        <f t="shared" si="0"/>
        <v>1</v>
      </c>
      <c r="CN11" s="14" t="e">
        <f>#REF!</f>
        <v>#REF!</v>
      </c>
      <c r="CP11" s="20"/>
    </row>
    <row r="12" spans="1:95" ht="18.95" customHeight="1" thickBot="1" x14ac:dyDescent="0.3">
      <c r="A12" s="21">
        <v>8</v>
      </c>
      <c r="B12" s="62" t="str">
        <f>IF(Aufstellung!F11&lt;&gt;"",Aufstellung!F11,"")</f>
        <v/>
      </c>
      <c r="C12" s="36">
        <f>Z5</f>
        <v>0</v>
      </c>
      <c r="D12" s="36" t="s">
        <v>8</v>
      </c>
      <c r="E12" s="36">
        <f>X5</f>
        <v>0</v>
      </c>
      <c r="F12" s="35">
        <f>Z6</f>
        <v>0</v>
      </c>
      <c r="G12" s="36" t="s">
        <v>8</v>
      </c>
      <c r="H12" s="37">
        <f>X6</f>
        <v>0</v>
      </c>
      <c r="I12" s="36">
        <f>Z7</f>
        <v>0</v>
      </c>
      <c r="J12" s="36" t="s">
        <v>8</v>
      </c>
      <c r="K12" s="36">
        <f>X7</f>
        <v>0</v>
      </c>
      <c r="L12" s="35">
        <f>Z8</f>
        <v>0</v>
      </c>
      <c r="M12" s="36" t="s">
        <v>8</v>
      </c>
      <c r="N12" s="37">
        <f>X8</f>
        <v>0</v>
      </c>
      <c r="O12" s="36">
        <f>Z9</f>
        <v>0</v>
      </c>
      <c r="P12" s="36" t="s">
        <v>8</v>
      </c>
      <c r="Q12" s="36">
        <f>X9</f>
        <v>0</v>
      </c>
      <c r="R12" s="35">
        <f>Z10</f>
        <v>0</v>
      </c>
      <c r="S12" s="36" t="s">
        <v>8</v>
      </c>
      <c r="T12" s="37">
        <f>X10</f>
        <v>0</v>
      </c>
      <c r="U12" s="36">
        <f>Z11</f>
        <v>0</v>
      </c>
      <c r="V12" s="36" t="s">
        <v>8</v>
      </c>
      <c r="W12" s="36">
        <f>X11</f>
        <v>0</v>
      </c>
      <c r="X12" s="72"/>
      <c r="Y12" s="73" t="s">
        <v>8</v>
      </c>
      <c r="Z12" s="74"/>
      <c r="AA12" s="36">
        <f>'Ergebnisse 10er'!N34</f>
        <v>0</v>
      </c>
      <c r="AB12" s="61" t="s">
        <v>8</v>
      </c>
      <c r="AC12" s="36">
        <f>'Ergebnisse 10er'!L34</f>
        <v>0</v>
      </c>
      <c r="AD12" s="35">
        <f>'Ergebnisse 10er'!L13</f>
        <v>0</v>
      </c>
      <c r="AE12" s="61" t="s">
        <v>8</v>
      </c>
      <c r="AF12" s="37">
        <f>'Ergebnisse 10er'!N13</f>
        <v>0</v>
      </c>
      <c r="AG12" s="36"/>
      <c r="AH12" s="61"/>
      <c r="AI12" s="36"/>
      <c r="AJ12" s="35"/>
      <c r="AK12" s="61" t="s">
        <v>8</v>
      </c>
      <c r="AL12" s="37"/>
      <c r="AM12" s="6"/>
      <c r="AN12" s="5"/>
      <c r="AO12" s="7"/>
      <c r="AP12" s="4">
        <f t="shared" si="2"/>
        <v>0</v>
      </c>
      <c r="AQ12" s="29">
        <f t="shared" si="3"/>
        <v>0</v>
      </c>
      <c r="AR12" s="10" t="s">
        <v>8</v>
      </c>
      <c r="AS12" s="22">
        <f t="shared" si="4"/>
        <v>0</v>
      </c>
      <c r="AT12" s="19">
        <f t="shared" si="5"/>
        <v>0</v>
      </c>
      <c r="AU12" s="8" t="str">
        <f t="shared" si="6"/>
        <v/>
      </c>
      <c r="AW12" s="2">
        <f t="shared" si="7"/>
        <v>0</v>
      </c>
      <c r="AZ12" s="2">
        <f t="shared" si="8"/>
        <v>0</v>
      </c>
      <c r="BC12" s="2">
        <f t="shared" si="9"/>
        <v>0</v>
      </c>
      <c r="BF12" s="2">
        <f t="shared" si="10"/>
        <v>0</v>
      </c>
      <c r="BI12" s="2">
        <f t="shared" si="11"/>
        <v>0</v>
      </c>
      <c r="BL12" s="2">
        <f t="shared" si="12"/>
        <v>0</v>
      </c>
      <c r="BO12" s="2">
        <f t="shared" si="13"/>
        <v>0</v>
      </c>
      <c r="BR12" s="2">
        <f t="shared" si="14"/>
        <v>0</v>
      </c>
      <c r="BU12" s="2">
        <f t="shared" si="15"/>
        <v>0</v>
      </c>
      <c r="BX12" s="2">
        <f t="shared" si="16"/>
        <v>0</v>
      </c>
      <c r="CA12" s="2">
        <f t="shared" si="17"/>
        <v>0</v>
      </c>
      <c r="CD12" s="2">
        <f t="shared" si="18"/>
        <v>0</v>
      </c>
      <c r="CG12" s="2">
        <f t="shared" si="19"/>
        <v>0</v>
      </c>
      <c r="CI12" s="2">
        <f t="shared" si="20"/>
        <v>0</v>
      </c>
      <c r="CM12" s="14">
        <f t="shared" si="0"/>
        <v>1</v>
      </c>
      <c r="CN12" s="14" t="e">
        <f>#REF!</f>
        <v>#REF!</v>
      </c>
      <c r="CP12" s="20"/>
    </row>
    <row r="13" spans="1:95" ht="18.95" customHeight="1" thickBot="1" x14ac:dyDescent="0.3">
      <c r="A13" s="17">
        <v>9</v>
      </c>
      <c r="B13" s="60" t="str">
        <f>IF(Aufstellung!H11&lt;&gt;"",Aufstellung!H11,"")</f>
        <v/>
      </c>
      <c r="C13" s="12">
        <f>AC5</f>
        <v>0</v>
      </c>
      <c r="D13" s="12" t="s">
        <v>8</v>
      </c>
      <c r="E13" s="12">
        <f>AA5</f>
        <v>0</v>
      </c>
      <c r="F13" s="23">
        <f>AC6</f>
        <v>0</v>
      </c>
      <c r="G13" s="12" t="s">
        <v>8</v>
      </c>
      <c r="H13" s="24">
        <f>AA6</f>
        <v>0</v>
      </c>
      <c r="I13" s="12">
        <f>AC7</f>
        <v>0</v>
      </c>
      <c r="J13" s="12" t="s">
        <v>8</v>
      </c>
      <c r="K13" s="12">
        <f>AA7</f>
        <v>0</v>
      </c>
      <c r="L13" s="23">
        <f>AC8</f>
        <v>0</v>
      </c>
      <c r="M13" s="12" t="s">
        <v>8</v>
      </c>
      <c r="N13" s="24">
        <f>AA8</f>
        <v>0</v>
      </c>
      <c r="O13" s="12">
        <f>AC9</f>
        <v>0</v>
      </c>
      <c r="P13" s="12" t="s">
        <v>8</v>
      </c>
      <c r="Q13" s="12">
        <f>AA9</f>
        <v>0</v>
      </c>
      <c r="R13" s="23">
        <f>AC10</f>
        <v>0</v>
      </c>
      <c r="S13" s="12" t="s">
        <v>8</v>
      </c>
      <c r="T13" s="24">
        <f>AA10</f>
        <v>0</v>
      </c>
      <c r="U13" s="12">
        <f>AC11</f>
        <v>0</v>
      </c>
      <c r="V13" s="12" t="s">
        <v>8</v>
      </c>
      <c r="W13" s="12">
        <f>AA11</f>
        <v>0</v>
      </c>
      <c r="X13" s="23">
        <f>AC12</f>
        <v>0</v>
      </c>
      <c r="Y13" s="12" t="s">
        <v>8</v>
      </c>
      <c r="Z13" s="24">
        <f>AA12</f>
        <v>0</v>
      </c>
      <c r="AA13" s="67"/>
      <c r="AB13" s="67" t="s">
        <v>8</v>
      </c>
      <c r="AC13" s="67"/>
      <c r="AD13" s="35">
        <f>'Ergebnisse 10er'!G43</f>
        <v>0</v>
      </c>
      <c r="AE13" s="61" t="s">
        <v>8</v>
      </c>
      <c r="AF13" s="37">
        <f>'Ergebnisse 10er'!E43</f>
        <v>0</v>
      </c>
      <c r="AG13" s="36"/>
      <c r="AH13" s="61"/>
      <c r="AI13" s="36"/>
      <c r="AJ13" s="35"/>
      <c r="AK13" s="61" t="s">
        <v>8</v>
      </c>
      <c r="AL13" s="37"/>
      <c r="AM13" s="6"/>
      <c r="AN13" s="3"/>
      <c r="AO13" s="7"/>
      <c r="AP13" s="4">
        <f t="shared" si="2"/>
        <v>0</v>
      </c>
      <c r="AQ13" s="29">
        <f t="shared" si="3"/>
        <v>0</v>
      </c>
      <c r="AR13" s="12" t="s">
        <v>8</v>
      </c>
      <c r="AS13" s="22">
        <f t="shared" si="4"/>
        <v>0</v>
      </c>
      <c r="AT13" s="19">
        <f t="shared" si="5"/>
        <v>0</v>
      </c>
      <c r="AU13" s="8" t="str">
        <f t="shared" si="6"/>
        <v/>
      </c>
      <c r="AW13" s="2">
        <f t="shared" si="7"/>
        <v>0</v>
      </c>
      <c r="AZ13" s="2">
        <f t="shared" si="8"/>
        <v>0</v>
      </c>
      <c r="BC13" s="2">
        <f t="shared" si="9"/>
        <v>0</v>
      </c>
      <c r="BF13" s="2">
        <f t="shared" si="10"/>
        <v>0</v>
      </c>
      <c r="BI13" s="2">
        <f t="shared" si="11"/>
        <v>0</v>
      </c>
      <c r="BL13" s="2">
        <f t="shared" si="12"/>
        <v>0</v>
      </c>
      <c r="BO13" s="2">
        <f t="shared" si="13"/>
        <v>0</v>
      </c>
      <c r="BR13" s="2">
        <f t="shared" si="14"/>
        <v>0</v>
      </c>
      <c r="BU13" s="2">
        <f t="shared" si="15"/>
        <v>0</v>
      </c>
      <c r="BX13" s="2">
        <f t="shared" si="16"/>
        <v>0</v>
      </c>
      <c r="CA13" s="2">
        <f t="shared" si="17"/>
        <v>0</v>
      </c>
      <c r="CD13" s="2">
        <f t="shared" si="18"/>
        <v>0</v>
      </c>
      <c r="CG13" s="2">
        <f t="shared" si="19"/>
        <v>0</v>
      </c>
      <c r="CI13" s="2">
        <f t="shared" si="20"/>
        <v>0</v>
      </c>
      <c r="CM13" s="14">
        <f t="shared" si="0"/>
        <v>1</v>
      </c>
      <c r="CN13" s="14" t="str">
        <f>B11</f>
        <v/>
      </c>
      <c r="CP13" s="20"/>
    </row>
    <row r="14" spans="1:95" ht="18.95" customHeight="1" thickBot="1" x14ac:dyDescent="0.3">
      <c r="A14" s="21">
        <v>10</v>
      </c>
      <c r="B14" s="62" t="str">
        <f>IF(Aufstellung!J11&lt;&gt;"",Aufstellung!J11,"")</f>
        <v/>
      </c>
      <c r="C14" s="36">
        <f>AF5</f>
        <v>0</v>
      </c>
      <c r="D14" s="36" t="s">
        <v>8</v>
      </c>
      <c r="E14" s="36">
        <f>AD5</f>
        <v>0</v>
      </c>
      <c r="F14" s="35">
        <f>AF6</f>
        <v>0</v>
      </c>
      <c r="G14" s="36" t="s">
        <v>8</v>
      </c>
      <c r="H14" s="37">
        <f>AD6</f>
        <v>0</v>
      </c>
      <c r="I14" s="36">
        <f>AF7</f>
        <v>0</v>
      </c>
      <c r="J14" s="36" t="s">
        <v>8</v>
      </c>
      <c r="K14" s="36">
        <f>AD7</f>
        <v>0</v>
      </c>
      <c r="L14" s="35">
        <f>AF8</f>
        <v>0</v>
      </c>
      <c r="M14" s="36" t="s">
        <v>8</v>
      </c>
      <c r="N14" s="37">
        <f>AD8</f>
        <v>0</v>
      </c>
      <c r="O14" s="36">
        <f>AF9</f>
        <v>0</v>
      </c>
      <c r="P14" s="36" t="s">
        <v>8</v>
      </c>
      <c r="Q14" s="36">
        <f>AD9</f>
        <v>0</v>
      </c>
      <c r="R14" s="35">
        <f>AF10</f>
        <v>0</v>
      </c>
      <c r="S14" s="36" t="s">
        <v>8</v>
      </c>
      <c r="T14" s="37">
        <f>AD10</f>
        <v>0</v>
      </c>
      <c r="U14" s="36">
        <f>AF11</f>
        <v>0</v>
      </c>
      <c r="V14" s="36" t="s">
        <v>8</v>
      </c>
      <c r="W14" s="36">
        <f>AD11</f>
        <v>0</v>
      </c>
      <c r="X14" s="35">
        <f>AF12</f>
        <v>0</v>
      </c>
      <c r="Y14" s="36" t="s">
        <v>8</v>
      </c>
      <c r="Z14" s="37">
        <f>AD12</f>
        <v>0</v>
      </c>
      <c r="AA14" s="36">
        <f>AF13</f>
        <v>0</v>
      </c>
      <c r="AB14" s="36" t="s">
        <v>8</v>
      </c>
      <c r="AC14" s="36">
        <f>AD13</f>
        <v>0</v>
      </c>
      <c r="AD14" s="72"/>
      <c r="AE14" s="73" t="s">
        <v>8</v>
      </c>
      <c r="AF14" s="74"/>
      <c r="AG14" s="36"/>
      <c r="AH14" s="61"/>
      <c r="AI14" s="36"/>
      <c r="AJ14" s="35"/>
      <c r="AK14" s="61" t="s">
        <v>8</v>
      </c>
      <c r="AL14" s="37"/>
      <c r="AM14" s="6"/>
      <c r="AN14" s="5"/>
      <c r="AO14" s="7"/>
      <c r="AP14" s="4">
        <f t="shared" si="2"/>
        <v>0</v>
      </c>
      <c r="AQ14" s="29">
        <f t="shared" si="3"/>
        <v>0</v>
      </c>
      <c r="AR14" s="10" t="s">
        <v>8</v>
      </c>
      <c r="AS14" s="22">
        <f t="shared" si="4"/>
        <v>0</v>
      </c>
      <c r="AT14" s="19">
        <f t="shared" si="5"/>
        <v>0</v>
      </c>
      <c r="AU14" s="8" t="str">
        <f t="shared" si="6"/>
        <v/>
      </c>
      <c r="AW14" s="2">
        <f t="shared" si="7"/>
        <v>0</v>
      </c>
      <c r="AZ14" s="2">
        <f t="shared" si="8"/>
        <v>0</v>
      </c>
      <c r="BC14" s="2">
        <f t="shared" si="9"/>
        <v>0</v>
      </c>
      <c r="BF14" s="2">
        <f t="shared" si="10"/>
        <v>0</v>
      </c>
      <c r="BI14" s="2">
        <f t="shared" si="11"/>
        <v>0</v>
      </c>
      <c r="BL14" s="2">
        <f t="shared" si="12"/>
        <v>0</v>
      </c>
      <c r="BO14" s="2">
        <f t="shared" si="13"/>
        <v>0</v>
      </c>
      <c r="BR14" s="2">
        <f t="shared" si="14"/>
        <v>0</v>
      </c>
      <c r="BU14" s="2">
        <f t="shared" si="15"/>
        <v>0</v>
      </c>
      <c r="BX14" s="2">
        <f t="shared" si="16"/>
        <v>0</v>
      </c>
      <c r="CA14" s="2">
        <f t="shared" si="17"/>
        <v>0</v>
      </c>
      <c r="CD14" s="2">
        <f t="shared" si="18"/>
        <v>0</v>
      </c>
      <c r="CG14" s="2">
        <f t="shared" si="19"/>
        <v>0</v>
      </c>
      <c r="CI14" s="2">
        <f t="shared" si="20"/>
        <v>0</v>
      </c>
      <c r="CM14" s="14">
        <f t="shared" si="0"/>
        <v>1</v>
      </c>
      <c r="CN14" s="14" t="str">
        <f>B12</f>
        <v/>
      </c>
      <c r="CP14" s="20"/>
    </row>
    <row r="15" spans="1:95" ht="18.95" customHeight="1" thickBot="1" x14ac:dyDescent="0.3">
      <c r="A15" s="17">
        <v>11</v>
      </c>
      <c r="B15" s="65"/>
      <c r="C15" s="12"/>
      <c r="D15" s="12"/>
      <c r="E15" s="12"/>
      <c r="F15" s="23"/>
      <c r="G15" s="12"/>
      <c r="H15" s="24"/>
      <c r="I15" s="12"/>
      <c r="J15" s="12"/>
      <c r="K15" s="12"/>
      <c r="L15" s="23"/>
      <c r="M15" s="12"/>
      <c r="N15" s="24"/>
      <c r="O15" s="12"/>
      <c r="P15" s="12"/>
      <c r="Q15" s="12"/>
      <c r="R15" s="23"/>
      <c r="S15" s="12"/>
      <c r="T15" s="24"/>
      <c r="U15" s="12"/>
      <c r="V15" s="12"/>
      <c r="W15" s="12"/>
      <c r="X15" s="23"/>
      <c r="Y15" s="12"/>
      <c r="Z15" s="24"/>
      <c r="AA15" s="12"/>
      <c r="AB15" s="12"/>
      <c r="AC15" s="12"/>
      <c r="AD15" s="23"/>
      <c r="AE15" s="12"/>
      <c r="AF15" s="24"/>
      <c r="AG15" s="67"/>
      <c r="AH15" s="67"/>
      <c r="AI15" s="67"/>
      <c r="AJ15" s="35"/>
      <c r="AK15" s="61" t="s">
        <v>8</v>
      </c>
      <c r="AL15" s="37"/>
      <c r="AM15" s="6"/>
      <c r="AN15" s="3"/>
      <c r="AO15" s="56"/>
      <c r="AP15" s="4">
        <f t="shared" si="2"/>
        <v>0</v>
      </c>
      <c r="AQ15" s="29">
        <f t="shared" si="3"/>
        <v>0</v>
      </c>
      <c r="AR15" s="12" t="s">
        <v>8</v>
      </c>
      <c r="AS15" s="22">
        <f t="shared" si="4"/>
        <v>0</v>
      </c>
      <c r="AT15" s="19">
        <f t="shared" ref="AT15:AT17" si="21">IF(AQ15="","",AQ15-AS15)</f>
        <v>0</v>
      </c>
      <c r="AU15" s="8" t="str">
        <f t="shared" si="6"/>
        <v/>
      </c>
      <c r="AW15" s="2">
        <f t="shared" si="7"/>
        <v>0</v>
      </c>
      <c r="AZ15" s="2">
        <f t="shared" si="8"/>
        <v>0</v>
      </c>
      <c r="BC15" s="2">
        <f t="shared" si="9"/>
        <v>0</v>
      </c>
      <c r="BF15" s="2">
        <f t="shared" si="10"/>
        <v>0</v>
      </c>
      <c r="BI15" s="2">
        <f t="shared" si="11"/>
        <v>0</v>
      </c>
      <c r="BL15" s="2">
        <f t="shared" si="12"/>
        <v>0</v>
      </c>
      <c r="BO15" s="2">
        <f t="shared" si="13"/>
        <v>0</v>
      </c>
      <c r="BR15" s="2">
        <f t="shared" si="14"/>
        <v>0</v>
      </c>
      <c r="BU15" s="2">
        <f t="shared" si="15"/>
        <v>0</v>
      </c>
      <c r="BX15" s="2">
        <f t="shared" si="16"/>
        <v>0</v>
      </c>
      <c r="CA15" s="2">
        <f t="shared" si="17"/>
        <v>0</v>
      </c>
      <c r="CD15" s="2">
        <f t="shared" si="18"/>
        <v>0</v>
      </c>
      <c r="CG15" s="2">
        <f t="shared" si="19"/>
        <v>0</v>
      </c>
      <c r="CI15" s="2">
        <f t="shared" si="20"/>
        <v>0</v>
      </c>
      <c r="CM15" s="14">
        <f t="shared" si="0"/>
        <v>1</v>
      </c>
      <c r="CN15" s="14" t="str">
        <f>B13</f>
        <v/>
      </c>
      <c r="CP15" s="20"/>
    </row>
    <row r="16" spans="1:95" ht="18.95" customHeight="1" thickBot="1" x14ac:dyDescent="0.3">
      <c r="A16" s="21">
        <v>12</v>
      </c>
      <c r="B16" s="60"/>
      <c r="C16" s="36"/>
      <c r="D16" s="36"/>
      <c r="E16" s="36"/>
      <c r="F16" s="35"/>
      <c r="G16" s="36"/>
      <c r="H16" s="37"/>
      <c r="I16" s="36"/>
      <c r="J16" s="36"/>
      <c r="K16" s="36"/>
      <c r="L16" s="35"/>
      <c r="M16" s="36"/>
      <c r="N16" s="37"/>
      <c r="O16" s="36"/>
      <c r="P16" s="36"/>
      <c r="Q16" s="36"/>
      <c r="R16" s="35"/>
      <c r="S16" s="36"/>
      <c r="T16" s="37"/>
      <c r="U16" s="36"/>
      <c r="V16" s="36"/>
      <c r="W16" s="36"/>
      <c r="X16" s="35"/>
      <c r="Y16" s="36"/>
      <c r="Z16" s="37"/>
      <c r="AA16" s="36"/>
      <c r="AB16" s="36"/>
      <c r="AC16" s="36"/>
      <c r="AD16" s="35"/>
      <c r="AE16" s="36"/>
      <c r="AF16" s="37"/>
      <c r="AG16" s="36"/>
      <c r="AH16" s="36"/>
      <c r="AI16" s="36"/>
      <c r="AJ16" s="72"/>
      <c r="AK16" s="73" t="s">
        <v>8</v>
      </c>
      <c r="AL16" s="74"/>
      <c r="AM16" s="6"/>
      <c r="AN16" s="28"/>
      <c r="AO16" s="7"/>
      <c r="AP16" s="4">
        <f t="shared" si="2"/>
        <v>0</v>
      </c>
      <c r="AQ16" s="29">
        <f t="shared" si="3"/>
        <v>0</v>
      </c>
      <c r="AR16" s="10" t="s">
        <v>8</v>
      </c>
      <c r="AS16" s="22">
        <f t="shared" si="4"/>
        <v>0</v>
      </c>
      <c r="AT16" s="19">
        <f t="shared" si="21"/>
        <v>0</v>
      </c>
      <c r="AU16" s="8" t="str">
        <f t="shared" si="6"/>
        <v/>
      </c>
      <c r="AW16" s="2">
        <f t="shared" si="7"/>
        <v>0</v>
      </c>
      <c r="AZ16" s="2">
        <f t="shared" si="8"/>
        <v>0</v>
      </c>
      <c r="BC16" s="2">
        <f t="shared" si="9"/>
        <v>0</v>
      </c>
      <c r="BF16" s="2">
        <f t="shared" si="10"/>
        <v>0</v>
      </c>
      <c r="BI16" s="2">
        <f t="shared" si="11"/>
        <v>0</v>
      </c>
      <c r="BL16" s="2">
        <f t="shared" si="12"/>
        <v>0</v>
      </c>
      <c r="BO16" s="2">
        <f t="shared" si="13"/>
        <v>0</v>
      </c>
      <c r="BR16" s="2">
        <f t="shared" si="14"/>
        <v>0</v>
      </c>
      <c r="BU16" s="2">
        <f t="shared" si="15"/>
        <v>0</v>
      </c>
      <c r="BX16" s="2">
        <f t="shared" si="16"/>
        <v>0</v>
      </c>
      <c r="CA16" s="2">
        <f t="shared" si="17"/>
        <v>0</v>
      </c>
      <c r="CD16" s="2">
        <f t="shared" si="18"/>
        <v>0</v>
      </c>
      <c r="CG16" s="2">
        <f t="shared" si="19"/>
        <v>0</v>
      </c>
      <c r="CI16" s="2">
        <f t="shared" si="20"/>
        <v>0</v>
      </c>
      <c r="CM16" s="14">
        <f t="shared" si="0"/>
        <v>1</v>
      </c>
      <c r="CN16" s="14" t="str">
        <f>B14</f>
        <v/>
      </c>
      <c r="CP16" s="20"/>
    </row>
    <row r="17" spans="1:94" ht="18.95" customHeight="1" thickBot="1" x14ac:dyDescent="0.3">
      <c r="A17" s="17"/>
      <c r="B17" s="59"/>
      <c r="C17" s="10"/>
      <c r="D17" s="10"/>
      <c r="E17" s="10"/>
      <c r="F17" s="9"/>
      <c r="G17" s="10"/>
      <c r="H17" s="11"/>
      <c r="I17" s="10"/>
      <c r="J17" s="10"/>
      <c r="K17" s="10"/>
      <c r="L17" s="9"/>
      <c r="M17" s="10"/>
      <c r="N17" s="11"/>
      <c r="O17" s="10"/>
      <c r="P17" s="10"/>
      <c r="Q17" s="10"/>
      <c r="R17" s="9"/>
      <c r="S17" s="10"/>
      <c r="T17" s="11"/>
      <c r="U17" s="10"/>
      <c r="V17" s="10"/>
      <c r="W17" s="10"/>
      <c r="X17" s="9"/>
      <c r="Y17" s="10"/>
      <c r="Z17" s="11"/>
      <c r="AA17" s="10"/>
      <c r="AB17" s="10"/>
      <c r="AC17" s="10"/>
      <c r="AD17" s="9"/>
      <c r="AE17" s="10"/>
      <c r="AF17" s="11"/>
      <c r="AG17" s="10"/>
      <c r="AH17" s="10"/>
      <c r="AI17" s="10"/>
      <c r="AJ17" s="26"/>
      <c r="AK17" s="25"/>
      <c r="AL17" s="27"/>
      <c r="AM17" s="72"/>
      <c r="AN17" s="73" t="s">
        <v>8</v>
      </c>
      <c r="AO17" s="74"/>
      <c r="AP17" s="4">
        <f t="shared" si="2"/>
        <v>0</v>
      </c>
      <c r="AQ17" s="29">
        <f t="shared" si="3"/>
        <v>0</v>
      </c>
      <c r="AR17" s="10" t="s">
        <v>8</v>
      </c>
      <c r="AS17" s="22">
        <f t="shared" si="4"/>
        <v>0</v>
      </c>
      <c r="AT17" s="19">
        <f t="shared" si="21"/>
        <v>0</v>
      </c>
      <c r="AU17" s="8" t="str">
        <f t="shared" si="6"/>
        <v/>
      </c>
      <c r="AW17" s="2">
        <f t="shared" si="7"/>
        <v>0</v>
      </c>
      <c r="AZ17" s="2">
        <f t="shared" si="8"/>
        <v>0</v>
      </c>
      <c r="BC17" s="2">
        <f t="shared" si="9"/>
        <v>0</v>
      </c>
      <c r="BF17" s="2">
        <f t="shared" si="10"/>
        <v>0</v>
      </c>
      <c r="BI17" s="2">
        <f t="shared" si="11"/>
        <v>0</v>
      </c>
      <c r="BL17" s="2">
        <f t="shared" si="12"/>
        <v>0</v>
      </c>
      <c r="BO17" s="2">
        <f t="shared" si="13"/>
        <v>0</v>
      </c>
      <c r="BR17" s="2">
        <f t="shared" si="14"/>
        <v>0</v>
      </c>
      <c r="BU17" s="2">
        <f t="shared" si="15"/>
        <v>0</v>
      </c>
      <c r="BX17" s="2">
        <f t="shared" si="16"/>
        <v>0</v>
      </c>
      <c r="CA17" s="2">
        <f t="shared" si="17"/>
        <v>0</v>
      </c>
      <c r="CD17" s="2">
        <f t="shared" si="18"/>
        <v>0</v>
      </c>
      <c r="CG17" s="2">
        <f t="shared" si="19"/>
        <v>0</v>
      </c>
      <c r="CI17" s="2">
        <f t="shared" si="20"/>
        <v>0</v>
      </c>
      <c r="CM17" s="14">
        <f t="shared" si="0"/>
        <v>1</v>
      </c>
      <c r="CN17" s="14">
        <f>B16</f>
        <v>0</v>
      </c>
      <c r="CP17" s="20"/>
    </row>
    <row r="19" spans="1:94" ht="18.75" x14ac:dyDescent="0.3">
      <c r="B19" s="71" t="s">
        <v>10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</row>
    <row r="21" spans="1:94" x14ac:dyDescent="0.25"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</row>
    <row r="22" spans="1:94" ht="7.5" customHeight="1" x14ac:dyDescent="0.25"/>
    <row r="23" spans="1:94" s="30" customFormat="1" ht="18.75" x14ac:dyDescent="0.3">
      <c r="B23" s="31" t="s">
        <v>11</v>
      </c>
      <c r="C23" s="81"/>
      <c r="D23" s="81"/>
      <c r="E23" s="81"/>
      <c r="F23" s="81"/>
      <c r="G23" s="81"/>
      <c r="H23" s="81"/>
      <c r="I23" s="81"/>
      <c r="J23" s="34"/>
      <c r="M23" s="82" t="s">
        <v>20</v>
      </c>
      <c r="N23" s="82"/>
      <c r="O23" s="82"/>
      <c r="P23" s="82"/>
      <c r="Q23" s="81"/>
      <c r="R23" s="81"/>
      <c r="S23" s="81"/>
      <c r="T23" s="81"/>
      <c r="U23" s="81"/>
      <c r="V23" s="81"/>
      <c r="W23" s="81"/>
      <c r="X23" s="81"/>
      <c r="Z23" s="31"/>
      <c r="AA23" s="82" t="s">
        <v>16</v>
      </c>
      <c r="AB23" s="82"/>
      <c r="AC23" s="82"/>
      <c r="AD23" s="82"/>
      <c r="AE23" s="81"/>
      <c r="AF23" s="81"/>
      <c r="AG23" s="81"/>
      <c r="AH23" s="81"/>
      <c r="AI23" s="81"/>
      <c r="AJ23" s="81"/>
      <c r="AK23" s="81"/>
      <c r="AL23" s="82" t="s">
        <v>15</v>
      </c>
      <c r="AM23" s="82"/>
      <c r="AN23" s="82"/>
      <c r="AO23" s="82"/>
      <c r="AP23" s="81"/>
      <c r="AQ23" s="81"/>
      <c r="AR23" s="81"/>
      <c r="AS23" s="81"/>
      <c r="AT23" s="81"/>
      <c r="AU23" s="31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</row>
    <row r="24" spans="1:94" ht="7.5" customHeight="1" x14ac:dyDescent="0.25">
      <c r="B24" s="16"/>
      <c r="M24" s="33"/>
      <c r="AA24" s="33"/>
    </row>
    <row r="25" spans="1:94" s="30" customFormat="1" ht="18.75" x14ac:dyDescent="0.3">
      <c r="B25" s="31" t="s">
        <v>12</v>
      </c>
      <c r="C25" s="81"/>
      <c r="D25" s="81"/>
      <c r="E25" s="81"/>
      <c r="F25" s="81"/>
      <c r="G25" s="81"/>
      <c r="H25" s="81"/>
      <c r="I25" s="81"/>
      <c r="J25" s="31"/>
      <c r="M25" s="82" t="s">
        <v>21</v>
      </c>
      <c r="N25" s="82"/>
      <c r="O25" s="82"/>
      <c r="P25" s="82"/>
      <c r="Q25" s="81"/>
      <c r="R25" s="81"/>
      <c r="S25" s="81"/>
      <c r="T25" s="81"/>
      <c r="U25" s="81"/>
      <c r="V25" s="81"/>
      <c r="W25" s="81"/>
      <c r="X25" s="81"/>
      <c r="Z25" s="31"/>
      <c r="AA25" s="82" t="s">
        <v>17</v>
      </c>
      <c r="AB25" s="82"/>
      <c r="AC25" s="82"/>
      <c r="AD25" s="82"/>
      <c r="AE25" s="81"/>
      <c r="AF25" s="81"/>
      <c r="AG25" s="81"/>
      <c r="AH25" s="81"/>
      <c r="AI25" s="81"/>
      <c r="AJ25" s="81"/>
      <c r="AK25" s="81"/>
      <c r="AP25" s="31"/>
      <c r="AQ25" s="31"/>
      <c r="AR25" s="31"/>
      <c r="AS25" s="31"/>
      <c r="AT25" s="31"/>
      <c r="AU25" s="31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</row>
    <row r="26" spans="1:94" ht="7.5" customHeight="1" x14ac:dyDescent="0.25">
      <c r="B26" s="16"/>
      <c r="M26" s="33"/>
      <c r="AA26" s="33"/>
    </row>
    <row r="27" spans="1:94" s="30" customFormat="1" ht="18.75" x14ac:dyDescent="0.3">
      <c r="B27" s="31" t="s">
        <v>13</v>
      </c>
      <c r="C27" s="81"/>
      <c r="D27" s="81"/>
      <c r="E27" s="81"/>
      <c r="F27" s="81"/>
      <c r="G27" s="81"/>
      <c r="H27" s="81"/>
      <c r="I27" s="81"/>
      <c r="J27" s="31"/>
      <c r="M27" s="82" t="s">
        <v>22</v>
      </c>
      <c r="N27" s="82"/>
      <c r="O27" s="82"/>
      <c r="P27" s="82"/>
      <c r="Q27" s="81"/>
      <c r="R27" s="81"/>
      <c r="S27" s="81"/>
      <c r="T27" s="81"/>
      <c r="U27" s="81"/>
      <c r="V27" s="81"/>
      <c r="W27" s="81"/>
      <c r="X27" s="81"/>
      <c r="Z27" s="31"/>
      <c r="AA27" s="82" t="s">
        <v>18</v>
      </c>
      <c r="AB27" s="82"/>
      <c r="AC27" s="82"/>
      <c r="AD27" s="82"/>
      <c r="AE27" s="81"/>
      <c r="AF27" s="81"/>
      <c r="AG27" s="81"/>
      <c r="AH27" s="81"/>
      <c r="AI27" s="81"/>
      <c r="AJ27" s="81"/>
      <c r="AK27" s="8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</row>
    <row r="28" spans="1:94" ht="8.25" customHeight="1" x14ac:dyDescent="0.25">
      <c r="B28" s="16"/>
      <c r="M28" s="33"/>
      <c r="AA28" s="33"/>
    </row>
    <row r="29" spans="1:94" s="30" customFormat="1" ht="18.75" x14ac:dyDescent="0.3">
      <c r="B29" s="31" t="s">
        <v>14</v>
      </c>
      <c r="C29" s="81"/>
      <c r="D29" s="81"/>
      <c r="E29" s="81"/>
      <c r="F29" s="81"/>
      <c r="G29" s="81"/>
      <c r="H29" s="81"/>
      <c r="I29" s="81"/>
      <c r="J29" s="31"/>
      <c r="M29" s="82" t="s">
        <v>23</v>
      </c>
      <c r="N29" s="82"/>
      <c r="O29" s="82"/>
      <c r="P29" s="82"/>
      <c r="Q29" s="81"/>
      <c r="R29" s="81"/>
      <c r="S29" s="81"/>
      <c r="T29" s="81"/>
      <c r="U29" s="81"/>
      <c r="V29" s="81"/>
      <c r="W29" s="81"/>
      <c r="X29" s="81"/>
      <c r="Z29" s="31"/>
      <c r="AA29" s="82" t="s">
        <v>19</v>
      </c>
      <c r="AB29" s="82"/>
      <c r="AC29" s="82"/>
      <c r="AD29" s="82"/>
      <c r="AE29" s="81"/>
      <c r="AF29" s="81"/>
      <c r="AG29" s="81"/>
      <c r="AH29" s="81"/>
      <c r="AI29" s="81"/>
      <c r="AJ29" s="81"/>
      <c r="AK29" s="8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</row>
  </sheetData>
  <mergeCells count="63">
    <mergeCell ref="AP23:AT23"/>
    <mergeCell ref="Q23:X23"/>
    <mergeCell ref="Q25:X25"/>
    <mergeCell ref="Q27:X27"/>
    <mergeCell ref="AE23:AK23"/>
    <mergeCell ref="AE25:AK25"/>
    <mergeCell ref="AE27:AK27"/>
    <mergeCell ref="AE29:AK29"/>
    <mergeCell ref="AL23:AO23"/>
    <mergeCell ref="C27:I27"/>
    <mergeCell ref="C29:I29"/>
    <mergeCell ref="C23:I23"/>
    <mergeCell ref="AA23:AD23"/>
    <mergeCell ref="AA25:AD25"/>
    <mergeCell ref="AA27:AD27"/>
    <mergeCell ref="AA29:AD29"/>
    <mergeCell ref="M23:P23"/>
    <mergeCell ref="M25:P25"/>
    <mergeCell ref="M27:P27"/>
    <mergeCell ref="M29:P29"/>
    <mergeCell ref="Q29:X29"/>
    <mergeCell ref="C5:E5"/>
    <mergeCell ref="F6:H6"/>
    <mergeCell ref="I7:K7"/>
    <mergeCell ref="L8:N8"/>
    <mergeCell ref="C25:I25"/>
    <mergeCell ref="A1:Q1"/>
    <mergeCell ref="U1:Y1"/>
    <mergeCell ref="Z1:AC1"/>
    <mergeCell ref="AG1:AM1"/>
    <mergeCell ref="A2:Q2"/>
    <mergeCell ref="U2:Y2"/>
    <mergeCell ref="Z2:AC2"/>
    <mergeCell ref="AG2:AM2"/>
    <mergeCell ref="AN1:AR1"/>
    <mergeCell ref="AN2:AR2"/>
    <mergeCell ref="AJ16:AL16"/>
    <mergeCell ref="AM17:AO17"/>
    <mergeCell ref="AA4:AC4"/>
    <mergeCell ref="AD4:AF4"/>
    <mergeCell ref="AG4:AI4"/>
    <mergeCell ref="AQ4:AS4"/>
    <mergeCell ref="U11:W11"/>
    <mergeCell ref="X12:Z12"/>
    <mergeCell ref="AA13:AC13"/>
    <mergeCell ref="AD14:AF14"/>
    <mergeCell ref="O9:Q9"/>
    <mergeCell ref="C21:N21"/>
    <mergeCell ref="P21:AA21"/>
    <mergeCell ref="AD21:AO21"/>
    <mergeCell ref="AG15:AI15"/>
    <mergeCell ref="AM4:AO4"/>
    <mergeCell ref="C4:E4"/>
    <mergeCell ref="F4:H4"/>
    <mergeCell ref="I4:K4"/>
    <mergeCell ref="L4:N4"/>
    <mergeCell ref="O4:Q4"/>
    <mergeCell ref="R4:T4"/>
    <mergeCell ref="AJ4:AL4"/>
    <mergeCell ref="U4:W4"/>
    <mergeCell ref="X4:Z4"/>
    <mergeCell ref="B19:AU19"/>
    <mergeCell ref="R10:T1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J11" sqref="B11:J11"/>
    </sheetView>
  </sheetViews>
  <sheetFormatPr baseColWidth="10" defaultColWidth="7.140625" defaultRowHeight="15" x14ac:dyDescent="0.25"/>
  <cols>
    <col min="1" max="1" width="4.28515625" customWidth="1"/>
    <col min="2" max="2" width="10.7109375" customWidth="1"/>
    <col min="3" max="3" width="4.28515625" customWidth="1"/>
    <col min="4" max="4" width="10.7109375" customWidth="1"/>
    <col min="5" max="5" width="7.140625" customWidth="1"/>
    <col min="6" max="6" width="10.7109375" customWidth="1"/>
    <col min="7" max="7" width="4.28515625" customWidth="1"/>
    <col min="8" max="8" width="10.7109375" customWidth="1"/>
    <col min="9" max="9" width="7.140625" customWidth="1"/>
    <col min="10" max="10" width="10.7109375" customWidth="1"/>
  </cols>
  <sheetData>
    <row r="1" spans="2:10" x14ac:dyDescent="0.25">
      <c r="B1" t="s">
        <v>24</v>
      </c>
      <c r="D1" t="s">
        <v>24</v>
      </c>
      <c r="F1" t="s">
        <v>24</v>
      </c>
      <c r="H1" t="s">
        <v>24</v>
      </c>
      <c r="J1" t="s">
        <v>24</v>
      </c>
    </row>
    <row r="2" spans="2:10" ht="15.75" thickBot="1" x14ac:dyDescent="0.3"/>
    <row r="3" spans="2:10" x14ac:dyDescent="0.25">
      <c r="B3" s="38"/>
      <c r="C3" s="44"/>
      <c r="D3" s="39"/>
      <c r="F3" s="38"/>
      <c r="G3" s="44"/>
      <c r="H3" s="39"/>
      <c r="J3" s="63"/>
    </row>
    <row r="4" spans="2:10" x14ac:dyDescent="0.25">
      <c r="B4" s="40" t="s">
        <v>26</v>
      </c>
      <c r="C4" s="45"/>
      <c r="D4" s="41" t="s">
        <v>27</v>
      </c>
      <c r="F4" s="40" t="s">
        <v>28</v>
      </c>
      <c r="G4" s="45"/>
      <c r="H4" s="41" t="s">
        <v>29</v>
      </c>
      <c r="J4" s="45" t="s">
        <v>30</v>
      </c>
    </row>
    <row r="5" spans="2:10" x14ac:dyDescent="0.25">
      <c r="B5" s="50"/>
      <c r="C5" s="45"/>
      <c r="D5" s="50"/>
      <c r="F5" s="50"/>
      <c r="G5" s="45"/>
      <c r="H5" s="50"/>
      <c r="J5" s="50"/>
    </row>
    <row r="6" spans="2:10" x14ac:dyDescent="0.25">
      <c r="B6" s="40"/>
      <c r="C6" s="45"/>
      <c r="D6" s="41"/>
      <c r="F6" s="40"/>
      <c r="G6" s="45"/>
      <c r="H6" s="41"/>
      <c r="J6" s="45"/>
    </row>
    <row r="7" spans="2:10" x14ac:dyDescent="0.25">
      <c r="B7" s="58" t="s">
        <v>46</v>
      </c>
      <c r="C7" s="45"/>
      <c r="D7" s="41"/>
      <c r="F7" s="40"/>
      <c r="G7" s="45"/>
      <c r="H7" s="41"/>
      <c r="J7" s="45"/>
    </row>
    <row r="8" spans="2:10" ht="15.75" thickBot="1" x14ac:dyDescent="0.3">
      <c r="B8" s="47"/>
      <c r="C8" s="48"/>
      <c r="D8" s="49"/>
      <c r="F8" s="47"/>
      <c r="G8" s="48"/>
      <c r="H8" s="49"/>
      <c r="J8" s="48"/>
    </row>
    <row r="9" spans="2:10" ht="15.75" thickTop="1" x14ac:dyDescent="0.25">
      <c r="B9" s="40"/>
      <c r="C9" s="45"/>
      <c r="D9" s="41"/>
      <c r="F9" s="40"/>
      <c r="G9" s="45"/>
      <c r="H9" s="41"/>
      <c r="J9" s="45"/>
    </row>
    <row r="10" spans="2:10" x14ac:dyDescent="0.25">
      <c r="B10" s="40" t="s">
        <v>32</v>
      </c>
      <c r="C10" s="45"/>
      <c r="D10" s="41" t="s">
        <v>31</v>
      </c>
      <c r="F10" s="40" t="s">
        <v>33</v>
      </c>
      <c r="G10" s="45"/>
      <c r="H10" s="41" t="s">
        <v>34</v>
      </c>
      <c r="J10" s="45" t="s">
        <v>35</v>
      </c>
    </row>
    <row r="11" spans="2:10" x14ac:dyDescent="0.25">
      <c r="B11" s="50"/>
      <c r="C11" s="45"/>
      <c r="D11" s="50"/>
      <c r="F11" s="50"/>
      <c r="G11" s="45"/>
      <c r="H11" s="50"/>
      <c r="J11" s="50"/>
    </row>
    <row r="12" spans="2:10" x14ac:dyDescent="0.25">
      <c r="B12" s="40"/>
      <c r="C12" s="45"/>
      <c r="D12" s="41"/>
      <c r="F12" s="40"/>
      <c r="G12" s="45"/>
      <c r="H12" s="41"/>
      <c r="J12" s="45"/>
    </row>
    <row r="13" spans="2:10" x14ac:dyDescent="0.25">
      <c r="B13" s="40"/>
      <c r="C13" s="45"/>
      <c r="D13" s="41"/>
      <c r="F13" s="40"/>
      <c r="G13" s="45"/>
      <c r="H13" s="41"/>
      <c r="J13" s="45"/>
    </row>
    <row r="14" spans="2:10" ht="15.75" thickBot="1" x14ac:dyDescent="0.3">
      <c r="B14" s="42"/>
      <c r="C14" s="46"/>
      <c r="D14" s="43"/>
      <c r="F14" s="42"/>
      <c r="G14" s="46"/>
      <c r="H14" s="43"/>
      <c r="J14" s="64"/>
    </row>
    <row r="16" spans="2:10" x14ac:dyDescent="0.25">
      <c r="F16" t="s">
        <v>25</v>
      </c>
    </row>
    <row r="18" spans="2:9" ht="18.75" x14ac:dyDescent="0.3">
      <c r="B18" s="57" t="s">
        <v>45</v>
      </c>
      <c r="C18" s="57"/>
      <c r="D18" s="57"/>
      <c r="E18" s="57"/>
      <c r="F18" s="57"/>
      <c r="G18" s="57"/>
      <c r="H18" s="57"/>
      <c r="I18" s="57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4"/>
  <sheetViews>
    <sheetView topLeftCell="A18" workbookViewId="0">
      <selection activeCell="E39" sqref="E39"/>
    </sheetView>
  </sheetViews>
  <sheetFormatPr baseColWidth="10" defaultColWidth="7.140625" defaultRowHeight="15" x14ac:dyDescent="0.25"/>
  <cols>
    <col min="1" max="1" width="4.28515625" customWidth="1"/>
    <col min="2" max="2" width="10.7109375" customWidth="1"/>
    <col min="3" max="3" width="2" bestFit="1" customWidth="1"/>
    <col min="4" max="4" width="10.7109375" customWidth="1"/>
    <col min="5" max="5" width="4.140625" customWidth="1"/>
    <col min="6" max="6" width="1.5703125" bestFit="1" customWidth="1"/>
    <col min="7" max="7" width="4.140625" bestFit="1" customWidth="1"/>
    <col min="8" max="8" width="5.140625" customWidth="1"/>
    <col min="9" max="9" width="10.7109375" customWidth="1"/>
    <col min="10" max="10" width="2" bestFit="1" customWidth="1"/>
    <col min="11" max="11" width="10.7109375" bestFit="1" customWidth="1"/>
    <col min="12" max="12" width="4.140625" customWidth="1"/>
    <col min="13" max="13" width="2" bestFit="1" customWidth="1"/>
    <col min="14" max="14" width="4.140625" customWidth="1"/>
  </cols>
  <sheetData>
    <row r="2" spans="2:14" ht="18.75" x14ac:dyDescent="0.3">
      <c r="B2" s="83" t="s">
        <v>36</v>
      </c>
      <c r="C2" s="83"/>
      <c r="D2" s="83"/>
      <c r="E2" s="83"/>
      <c r="F2" s="83"/>
      <c r="G2" s="83"/>
      <c r="I2" s="83" t="s">
        <v>37</v>
      </c>
      <c r="J2" s="83"/>
      <c r="K2" s="83"/>
      <c r="L2" s="83"/>
      <c r="M2" s="83"/>
      <c r="N2" s="83"/>
    </row>
    <row r="3" spans="2:14" ht="18.75" x14ac:dyDescent="0.3">
      <c r="B3" s="51" t="str">
        <f>IF(Aufstellung!B5="","Team 1",Aufstellung!B5)</f>
        <v>Team 1</v>
      </c>
      <c r="C3" s="52" t="s">
        <v>8</v>
      </c>
      <c r="D3" s="51" t="str">
        <f>IF(Aufstellung!B11="","Team 7",Aufstellung!B11)</f>
        <v>Team 7</v>
      </c>
      <c r="E3" s="51"/>
      <c r="F3" s="51" t="s">
        <v>8</v>
      </c>
      <c r="G3" s="51"/>
      <c r="I3" s="51" t="str">
        <f>B3</f>
        <v>Team 1</v>
      </c>
      <c r="J3" s="52" t="s">
        <v>8</v>
      </c>
      <c r="K3" s="51" t="str">
        <f>D4</f>
        <v>Team 8</v>
      </c>
      <c r="L3" s="51"/>
      <c r="M3" s="51" t="s">
        <v>8</v>
      </c>
      <c r="N3" s="51"/>
    </row>
    <row r="4" spans="2:14" ht="18.75" x14ac:dyDescent="0.3">
      <c r="B4" s="51" t="str">
        <f>IF(Aufstellung!D5="","Team 2",Aufstellung!D5)</f>
        <v>Team 2</v>
      </c>
      <c r="C4" s="52" t="s">
        <v>8</v>
      </c>
      <c r="D4" s="51" t="str">
        <f>IF(Aufstellung!D11="","Team 8",Aufstellung!D11)</f>
        <v>Team 8</v>
      </c>
      <c r="E4" s="51"/>
      <c r="F4" s="51" t="s">
        <v>8</v>
      </c>
      <c r="G4" s="51"/>
      <c r="I4" s="51" t="str">
        <f>D3</f>
        <v>Team 7</v>
      </c>
      <c r="J4" s="52" t="s">
        <v>8</v>
      </c>
      <c r="K4" s="51" t="str">
        <f>D5</f>
        <v>Team 9</v>
      </c>
      <c r="L4" s="51"/>
      <c r="M4" s="51" t="s">
        <v>8</v>
      </c>
      <c r="N4" s="51"/>
    </row>
    <row r="5" spans="2:14" ht="18.75" x14ac:dyDescent="0.3">
      <c r="B5" s="51" t="str">
        <f>IF(Aufstellung!F5="","Team 3",Aufstellung!F5)</f>
        <v>Team 3</v>
      </c>
      <c r="C5" s="52" t="s">
        <v>8</v>
      </c>
      <c r="D5" s="51" t="str">
        <f>IF(Aufstellung!F11="","Team 9",Aufstellung!F11)</f>
        <v>Team 9</v>
      </c>
      <c r="E5" s="51"/>
      <c r="F5" s="51" t="s">
        <v>8</v>
      </c>
      <c r="G5" s="51"/>
      <c r="I5" s="51" t="str">
        <f>B4</f>
        <v>Team 2</v>
      </c>
      <c r="J5" s="52" t="s">
        <v>8</v>
      </c>
      <c r="K5" s="51" t="str">
        <f>D6</f>
        <v>Team 10</v>
      </c>
      <c r="L5" s="51"/>
      <c r="M5" s="51" t="s">
        <v>8</v>
      </c>
      <c r="N5" s="51"/>
    </row>
    <row r="6" spans="2:14" ht="18.75" x14ac:dyDescent="0.3">
      <c r="B6" s="51" t="str">
        <f>IF(Aufstellung!H5="","Team 4",Aufstellung!H5)</f>
        <v>Team 4</v>
      </c>
      <c r="C6" s="52" t="s">
        <v>8</v>
      </c>
      <c r="D6" s="51" t="str">
        <f>IF(Aufstellung!H11="","Team 10",Aufstellung!H11)</f>
        <v>Team 10</v>
      </c>
      <c r="E6" s="51"/>
      <c r="F6" s="51" t="s">
        <v>8</v>
      </c>
      <c r="G6" s="51"/>
      <c r="I6" s="51" t="str">
        <f>B5</f>
        <v>Team 3</v>
      </c>
      <c r="J6" s="52" t="s">
        <v>8</v>
      </c>
      <c r="K6" s="51" t="str">
        <f>D7</f>
        <v>Team 11</v>
      </c>
      <c r="L6" s="51"/>
      <c r="M6" s="51" t="s">
        <v>8</v>
      </c>
      <c r="N6" s="51"/>
    </row>
    <row r="7" spans="2:14" ht="18.75" x14ac:dyDescent="0.3">
      <c r="B7" s="51" t="str">
        <f>IF(Aufstellung!J5="","Team 5",Aufstellung!J5)</f>
        <v>Team 5</v>
      </c>
      <c r="C7" s="52" t="s">
        <v>8</v>
      </c>
      <c r="D7" s="51" t="str">
        <f>IF(Aufstellung!J11="","Team 11",Aufstellung!J11)</f>
        <v>Team 11</v>
      </c>
      <c r="E7" s="51"/>
      <c r="F7" s="51" t="s">
        <v>8</v>
      </c>
      <c r="G7" s="51"/>
      <c r="I7" s="51" t="str">
        <f>B6</f>
        <v>Team 4</v>
      </c>
      <c r="J7" s="52" t="s">
        <v>8</v>
      </c>
      <c r="K7" s="51" t="str">
        <f>B7</f>
        <v>Team 5</v>
      </c>
      <c r="L7" s="51"/>
      <c r="M7" s="51" t="s">
        <v>8</v>
      </c>
      <c r="N7" s="51"/>
    </row>
    <row r="8" spans="2:14" ht="18.75" x14ac:dyDescent="0.3">
      <c r="B8" s="53" t="s">
        <v>38</v>
      </c>
      <c r="D8" s="54"/>
      <c r="I8" s="53" t="s">
        <v>38</v>
      </c>
      <c r="K8" s="55"/>
    </row>
    <row r="11" spans="2:14" ht="18.75" x14ac:dyDescent="0.3">
      <c r="B11" s="83" t="s">
        <v>39</v>
      </c>
      <c r="C11" s="83"/>
      <c r="D11" s="83"/>
      <c r="E11" s="83"/>
      <c r="F11" s="83"/>
      <c r="G11" s="83"/>
      <c r="I11" s="83" t="s">
        <v>40</v>
      </c>
      <c r="J11" s="83"/>
      <c r="K11" s="83"/>
      <c r="L11" s="83"/>
      <c r="M11" s="83"/>
      <c r="N11" s="83"/>
    </row>
    <row r="12" spans="2:14" ht="18.75" x14ac:dyDescent="0.3">
      <c r="B12" s="51" t="str">
        <f>I3</f>
        <v>Team 1</v>
      </c>
      <c r="C12" s="52" t="s">
        <v>8</v>
      </c>
      <c r="D12" s="51" t="str">
        <f>K4</f>
        <v>Team 9</v>
      </c>
      <c r="E12" s="51"/>
      <c r="F12" s="51" t="s">
        <v>8</v>
      </c>
      <c r="G12" s="51"/>
      <c r="I12" s="51" t="str">
        <f>B12</f>
        <v>Team 1</v>
      </c>
      <c r="J12" s="52" t="s">
        <v>8</v>
      </c>
      <c r="K12" s="51" t="str">
        <f>D13</f>
        <v>Team 10</v>
      </c>
      <c r="L12" s="51"/>
      <c r="M12" s="51" t="s">
        <v>8</v>
      </c>
      <c r="N12" s="51"/>
    </row>
    <row r="13" spans="2:14" ht="18.75" x14ac:dyDescent="0.3">
      <c r="B13" s="51" t="str">
        <f>K3</f>
        <v>Team 8</v>
      </c>
      <c r="C13" s="52" t="s">
        <v>8</v>
      </c>
      <c r="D13" s="51" t="str">
        <f>K5</f>
        <v>Team 10</v>
      </c>
      <c r="E13" s="51"/>
      <c r="F13" s="51" t="s">
        <v>8</v>
      </c>
      <c r="G13" s="51"/>
      <c r="I13" s="51" t="str">
        <f>D12</f>
        <v>Team 9</v>
      </c>
      <c r="J13" s="52" t="s">
        <v>8</v>
      </c>
      <c r="K13" s="51" t="str">
        <f>D14</f>
        <v>Team 11</v>
      </c>
      <c r="L13" s="51"/>
      <c r="M13" s="51" t="s">
        <v>8</v>
      </c>
      <c r="N13" s="51"/>
    </row>
    <row r="14" spans="2:14" ht="18.75" x14ac:dyDescent="0.3">
      <c r="B14" s="51" t="str">
        <f>I4</f>
        <v>Team 7</v>
      </c>
      <c r="C14" s="52" t="s">
        <v>8</v>
      </c>
      <c r="D14" s="51" t="str">
        <f>K6</f>
        <v>Team 11</v>
      </c>
      <c r="E14" s="51"/>
      <c r="F14" s="51" t="s">
        <v>8</v>
      </c>
      <c r="G14" s="51"/>
      <c r="I14" s="51" t="str">
        <f>B13</f>
        <v>Team 8</v>
      </c>
      <c r="J14" s="52" t="s">
        <v>8</v>
      </c>
      <c r="K14" s="51" t="str">
        <f>D15</f>
        <v>Team 5</v>
      </c>
      <c r="L14" s="51"/>
      <c r="M14" s="51" t="s">
        <v>8</v>
      </c>
      <c r="N14" s="51"/>
    </row>
    <row r="15" spans="2:14" ht="18.75" x14ac:dyDescent="0.3">
      <c r="B15" s="51" t="str">
        <f>I5</f>
        <v>Team 2</v>
      </c>
      <c r="C15" s="52" t="s">
        <v>8</v>
      </c>
      <c r="D15" s="51" t="str">
        <f>K7</f>
        <v>Team 5</v>
      </c>
      <c r="E15" s="51"/>
      <c r="F15" s="51" t="s">
        <v>8</v>
      </c>
      <c r="G15" s="51"/>
      <c r="I15" s="51" t="str">
        <f>B14</f>
        <v>Team 7</v>
      </c>
      <c r="J15" s="52" t="s">
        <v>8</v>
      </c>
      <c r="K15" s="51" t="str">
        <f>D16</f>
        <v>Team 4</v>
      </c>
      <c r="L15" s="51"/>
      <c r="M15" s="51" t="s">
        <v>8</v>
      </c>
      <c r="N15" s="51"/>
    </row>
    <row r="16" spans="2:14" ht="18.75" x14ac:dyDescent="0.3">
      <c r="B16" s="51" t="str">
        <f>I6</f>
        <v>Team 3</v>
      </c>
      <c r="C16" s="52" t="s">
        <v>8</v>
      </c>
      <c r="D16" s="51" t="str">
        <f>I7</f>
        <v>Team 4</v>
      </c>
      <c r="E16" s="51"/>
      <c r="F16" s="51" t="s">
        <v>8</v>
      </c>
      <c r="G16" s="51"/>
      <c r="I16" s="51" t="str">
        <f>B15</f>
        <v>Team 2</v>
      </c>
      <c r="J16" s="52" t="s">
        <v>8</v>
      </c>
      <c r="K16" s="51" t="str">
        <f>B16</f>
        <v>Team 3</v>
      </c>
      <c r="L16" s="51"/>
      <c r="M16" s="51" t="s">
        <v>8</v>
      </c>
      <c r="N16" s="51"/>
    </row>
    <row r="17" spans="2:14" ht="18.75" x14ac:dyDescent="0.3">
      <c r="B17" s="53" t="s">
        <v>38</v>
      </c>
      <c r="D17" s="54"/>
      <c r="I17" s="53" t="s">
        <v>38</v>
      </c>
      <c r="K17" s="55"/>
    </row>
    <row r="20" spans="2:14" ht="18.75" x14ac:dyDescent="0.3">
      <c r="B20" s="83" t="s">
        <v>42</v>
      </c>
      <c r="C20" s="83"/>
      <c r="D20" s="83"/>
      <c r="E20" s="83"/>
      <c r="F20" s="83"/>
      <c r="G20" s="83"/>
      <c r="I20" s="83" t="s">
        <v>41</v>
      </c>
      <c r="J20" s="83"/>
      <c r="K20" s="83"/>
      <c r="L20" s="83"/>
      <c r="M20" s="83"/>
      <c r="N20" s="83"/>
    </row>
    <row r="21" spans="2:14" ht="18.75" x14ac:dyDescent="0.3">
      <c r="B21" s="51" t="str">
        <f>I12</f>
        <v>Team 1</v>
      </c>
      <c r="C21" s="52" t="s">
        <v>8</v>
      </c>
      <c r="D21" s="51" t="str">
        <f>K13</f>
        <v>Team 11</v>
      </c>
      <c r="E21" s="51"/>
      <c r="F21" s="51" t="s">
        <v>8</v>
      </c>
      <c r="G21" s="51"/>
      <c r="I21" s="51" t="str">
        <f>B21</f>
        <v>Team 1</v>
      </c>
      <c r="J21" s="52" t="s">
        <v>8</v>
      </c>
      <c r="K21" s="51" t="str">
        <f>D22</f>
        <v>Team 5</v>
      </c>
      <c r="L21" s="51"/>
      <c r="M21" s="51" t="s">
        <v>8</v>
      </c>
      <c r="N21" s="51"/>
    </row>
    <row r="22" spans="2:14" ht="18.75" x14ac:dyDescent="0.3">
      <c r="B22" s="51" t="str">
        <f>K12</f>
        <v>Team 10</v>
      </c>
      <c r="C22" s="52" t="s">
        <v>8</v>
      </c>
      <c r="D22" s="51" t="str">
        <f>K14</f>
        <v>Team 5</v>
      </c>
      <c r="E22" s="51"/>
      <c r="F22" s="51" t="s">
        <v>8</v>
      </c>
      <c r="G22" s="51"/>
      <c r="I22" s="51" t="str">
        <f>D21</f>
        <v>Team 11</v>
      </c>
      <c r="J22" s="52" t="s">
        <v>8</v>
      </c>
      <c r="K22" s="51" t="str">
        <f>D23</f>
        <v>Team 4</v>
      </c>
      <c r="L22" s="51"/>
      <c r="M22" s="51" t="s">
        <v>8</v>
      </c>
      <c r="N22" s="51"/>
    </row>
    <row r="23" spans="2:14" ht="18.75" x14ac:dyDescent="0.3">
      <c r="B23" s="51" t="str">
        <f>I13</f>
        <v>Team 9</v>
      </c>
      <c r="C23" s="52" t="s">
        <v>8</v>
      </c>
      <c r="D23" s="51" t="str">
        <f>K15</f>
        <v>Team 4</v>
      </c>
      <c r="E23" s="51"/>
      <c r="F23" s="51" t="s">
        <v>8</v>
      </c>
      <c r="G23" s="51"/>
      <c r="I23" s="51" t="str">
        <f>B22</f>
        <v>Team 10</v>
      </c>
      <c r="J23" s="52" t="s">
        <v>8</v>
      </c>
      <c r="K23" s="51" t="str">
        <f>D24</f>
        <v>Team 3</v>
      </c>
      <c r="L23" s="51"/>
      <c r="M23" s="51" t="s">
        <v>8</v>
      </c>
      <c r="N23" s="51"/>
    </row>
    <row r="24" spans="2:14" ht="18.75" x14ac:dyDescent="0.3">
      <c r="B24" s="51" t="str">
        <f>I14</f>
        <v>Team 8</v>
      </c>
      <c r="C24" s="52" t="s">
        <v>8</v>
      </c>
      <c r="D24" s="51" t="str">
        <f>K16</f>
        <v>Team 3</v>
      </c>
      <c r="E24" s="51"/>
      <c r="F24" s="51" t="s">
        <v>8</v>
      </c>
      <c r="G24" s="51"/>
      <c r="I24" s="51" t="str">
        <f>B23</f>
        <v>Team 9</v>
      </c>
      <c r="J24" s="52" t="s">
        <v>8</v>
      </c>
      <c r="K24" s="51" t="str">
        <f>D25</f>
        <v>Team 2</v>
      </c>
      <c r="L24" s="51"/>
      <c r="M24" s="51" t="s">
        <v>8</v>
      </c>
      <c r="N24" s="51"/>
    </row>
    <row r="25" spans="2:14" ht="18.75" x14ac:dyDescent="0.3">
      <c r="B25" s="51" t="str">
        <f>I15</f>
        <v>Team 7</v>
      </c>
      <c r="C25" s="52" t="s">
        <v>8</v>
      </c>
      <c r="D25" s="51" t="str">
        <f>I16</f>
        <v>Team 2</v>
      </c>
      <c r="E25" s="51"/>
      <c r="F25" s="51" t="s">
        <v>8</v>
      </c>
      <c r="G25" s="51"/>
      <c r="I25" s="51" t="str">
        <f>B24</f>
        <v>Team 8</v>
      </c>
      <c r="J25" s="52" t="s">
        <v>8</v>
      </c>
      <c r="K25" s="51" t="str">
        <f>B25</f>
        <v>Team 7</v>
      </c>
      <c r="L25" s="51"/>
      <c r="M25" s="51" t="s">
        <v>8</v>
      </c>
      <c r="N25" s="51"/>
    </row>
    <row r="26" spans="2:14" ht="18.75" x14ac:dyDescent="0.3">
      <c r="B26" s="53" t="s">
        <v>38</v>
      </c>
      <c r="D26" s="54"/>
      <c r="I26" s="53" t="s">
        <v>38</v>
      </c>
      <c r="K26" s="55"/>
    </row>
    <row r="29" spans="2:14" ht="18.75" x14ac:dyDescent="0.3">
      <c r="B29" s="83" t="s">
        <v>43</v>
      </c>
      <c r="C29" s="83"/>
      <c r="D29" s="83"/>
      <c r="E29" s="83"/>
      <c r="F29" s="83"/>
      <c r="G29" s="83"/>
      <c r="I29" s="83" t="s">
        <v>44</v>
      </c>
      <c r="J29" s="83"/>
      <c r="K29" s="83"/>
      <c r="L29" s="83"/>
      <c r="M29" s="83"/>
      <c r="N29" s="83"/>
    </row>
    <row r="30" spans="2:14" ht="18.75" x14ac:dyDescent="0.3">
      <c r="B30" s="51" t="str">
        <f>I21</f>
        <v>Team 1</v>
      </c>
      <c r="C30" s="52" t="s">
        <v>8</v>
      </c>
      <c r="D30" s="51" t="str">
        <f>K22</f>
        <v>Team 4</v>
      </c>
      <c r="E30" s="51"/>
      <c r="F30" s="51" t="s">
        <v>8</v>
      </c>
      <c r="G30" s="51"/>
      <c r="I30" s="51" t="str">
        <f>B30</f>
        <v>Team 1</v>
      </c>
      <c r="J30" s="52" t="s">
        <v>8</v>
      </c>
      <c r="K30" s="51" t="str">
        <f>D31</f>
        <v>Team 3</v>
      </c>
      <c r="L30" s="51"/>
      <c r="M30" s="51" t="s">
        <v>8</v>
      </c>
      <c r="N30" s="51"/>
    </row>
    <row r="31" spans="2:14" ht="18.75" x14ac:dyDescent="0.3">
      <c r="B31" s="51" t="str">
        <f>K21</f>
        <v>Team 5</v>
      </c>
      <c r="C31" s="52" t="s">
        <v>8</v>
      </c>
      <c r="D31" s="51" t="str">
        <f>K23</f>
        <v>Team 3</v>
      </c>
      <c r="E31" s="51"/>
      <c r="F31" s="51" t="s">
        <v>8</v>
      </c>
      <c r="G31" s="51"/>
      <c r="I31" s="51" t="str">
        <f>D30</f>
        <v>Team 4</v>
      </c>
      <c r="J31" s="52" t="s">
        <v>8</v>
      </c>
      <c r="K31" s="51" t="str">
        <f>D32</f>
        <v>Team 2</v>
      </c>
      <c r="L31" s="51"/>
      <c r="M31" s="51" t="s">
        <v>8</v>
      </c>
      <c r="N31" s="51"/>
    </row>
    <row r="32" spans="2:14" ht="18.75" x14ac:dyDescent="0.3">
      <c r="B32" s="51" t="str">
        <f>I22</f>
        <v>Team 11</v>
      </c>
      <c r="C32" s="52" t="s">
        <v>8</v>
      </c>
      <c r="D32" s="51" t="str">
        <f>K24</f>
        <v>Team 2</v>
      </c>
      <c r="E32" s="51"/>
      <c r="F32" s="51" t="s">
        <v>8</v>
      </c>
      <c r="G32" s="51"/>
      <c r="I32" s="51" t="str">
        <f>B31</f>
        <v>Team 5</v>
      </c>
      <c r="J32" s="52" t="s">
        <v>8</v>
      </c>
      <c r="K32" s="51" t="str">
        <f>D33</f>
        <v>Team 7</v>
      </c>
      <c r="L32" s="51"/>
      <c r="M32" s="51" t="s">
        <v>8</v>
      </c>
      <c r="N32" s="51"/>
    </row>
    <row r="33" spans="2:14" ht="18.75" x14ac:dyDescent="0.3">
      <c r="B33" s="51" t="str">
        <f>I23</f>
        <v>Team 10</v>
      </c>
      <c r="C33" s="52" t="s">
        <v>8</v>
      </c>
      <c r="D33" s="51" t="str">
        <f>K25</f>
        <v>Team 7</v>
      </c>
      <c r="E33" s="51"/>
      <c r="F33" s="51" t="s">
        <v>8</v>
      </c>
      <c r="G33" s="51"/>
      <c r="I33" s="51" t="str">
        <f>B32</f>
        <v>Team 11</v>
      </c>
      <c r="J33" s="52" t="s">
        <v>8</v>
      </c>
      <c r="K33" s="51" t="str">
        <f>D34</f>
        <v>Team 8</v>
      </c>
      <c r="L33" s="51"/>
      <c r="M33" s="51" t="s">
        <v>8</v>
      </c>
      <c r="N33" s="51"/>
    </row>
    <row r="34" spans="2:14" ht="18.75" x14ac:dyDescent="0.3">
      <c r="B34" s="51" t="str">
        <f>I24</f>
        <v>Team 9</v>
      </c>
      <c r="C34" s="52" t="s">
        <v>8</v>
      </c>
      <c r="D34" s="51" t="str">
        <f>I25</f>
        <v>Team 8</v>
      </c>
      <c r="E34" s="51"/>
      <c r="F34" s="51" t="s">
        <v>8</v>
      </c>
      <c r="G34" s="51"/>
      <c r="I34" s="51" t="str">
        <f>B33</f>
        <v>Team 10</v>
      </c>
      <c r="J34" s="52" t="s">
        <v>8</v>
      </c>
      <c r="K34" s="51" t="str">
        <f>B34</f>
        <v>Team 9</v>
      </c>
      <c r="L34" s="51"/>
      <c r="M34" s="51" t="s">
        <v>8</v>
      </c>
      <c r="N34" s="51"/>
    </row>
    <row r="35" spans="2:14" ht="18.75" x14ac:dyDescent="0.3">
      <c r="B35" s="53" t="s">
        <v>38</v>
      </c>
      <c r="D35" s="54"/>
      <c r="I35" s="53" t="s">
        <v>38</v>
      </c>
      <c r="K35" s="55"/>
    </row>
    <row r="38" spans="2:14" ht="18.75" x14ac:dyDescent="0.3">
      <c r="B38" s="83" t="s">
        <v>48</v>
      </c>
      <c r="C38" s="83"/>
      <c r="D38" s="83"/>
      <c r="E38" s="83"/>
      <c r="F38" s="83"/>
      <c r="G38" s="83"/>
    </row>
    <row r="39" spans="2:14" ht="18.75" x14ac:dyDescent="0.3">
      <c r="B39" s="51" t="str">
        <f>I30</f>
        <v>Team 1</v>
      </c>
      <c r="C39" s="52" t="s">
        <v>8</v>
      </c>
      <c r="D39" s="51" t="str">
        <f>K31</f>
        <v>Team 2</v>
      </c>
      <c r="E39" s="51"/>
      <c r="F39" s="51" t="s">
        <v>8</v>
      </c>
      <c r="G39" s="51"/>
    </row>
    <row r="40" spans="2:14" ht="18.75" x14ac:dyDescent="0.3">
      <c r="B40" s="51" t="str">
        <f>K30</f>
        <v>Team 3</v>
      </c>
      <c r="C40" s="52" t="s">
        <v>8</v>
      </c>
      <c r="D40" s="51" t="str">
        <f>K32</f>
        <v>Team 7</v>
      </c>
      <c r="E40" s="51"/>
      <c r="F40" s="51" t="s">
        <v>8</v>
      </c>
      <c r="G40" s="51"/>
    </row>
    <row r="41" spans="2:14" ht="18.75" x14ac:dyDescent="0.3">
      <c r="B41" s="51" t="str">
        <f>I31</f>
        <v>Team 4</v>
      </c>
      <c r="C41" s="52" t="s">
        <v>8</v>
      </c>
      <c r="D41" s="51" t="str">
        <f>K33</f>
        <v>Team 8</v>
      </c>
      <c r="E41" s="51"/>
      <c r="F41" s="51" t="s">
        <v>8</v>
      </c>
      <c r="G41" s="51"/>
    </row>
    <row r="42" spans="2:14" ht="18.75" x14ac:dyDescent="0.3">
      <c r="B42" s="51" t="str">
        <f>I32</f>
        <v>Team 5</v>
      </c>
      <c r="C42" s="52" t="s">
        <v>8</v>
      </c>
      <c r="D42" s="51" t="str">
        <f>K34</f>
        <v>Team 9</v>
      </c>
      <c r="E42" s="51"/>
      <c r="F42" s="51" t="s">
        <v>8</v>
      </c>
      <c r="G42" s="51"/>
    </row>
    <row r="43" spans="2:14" ht="18.75" x14ac:dyDescent="0.3">
      <c r="B43" s="51" t="str">
        <f>I33</f>
        <v>Team 11</v>
      </c>
      <c r="C43" s="52" t="s">
        <v>8</v>
      </c>
      <c r="D43" s="51" t="str">
        <f>I34</f>
        <v>Team 10</v>
      </c>
      <c r="E43" s="51"/>
      <c r="F43" s="51" t="s">
        <v>8</v>
      </c>
      <c r="G43" s="51"/>
    </row>
    <row r="44" spans="2:14" ht="18.75" x14ac:dyDescent="0.3">
      <c r="B44" s="53" t="s">
        <v>38</v>
      </c>
      <c r="D44" s="54"/>
    </row>
  </sheetData>
  <mergeCells count="9">
    <mergeCell ref="B38:G38"/>
    <mergeCell ref="B2:G2"/>
    <mergeCell ref="I2:N2"/>
    <mergeCell ref="B11:G11"/>
    <mergeCell ref="I11:N11"/>
    <mergeCell ref="B20:G20"/>
    <mergeCell ref="I20:N20"/>
    <mergeCell ref="B29:G29"/>
    <mergeCell ref="I29:N29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Aufstellung</vt:lpstr>
      <vt:lpstr>Ergebnisse 10er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Auricht</dc:creator>
  <cp:lastModifiedBy>Martin Auricht</cp:lastModifiedBy>
  <cp:lastPrinted>2011-11-12T06:44:50Z</cp:lastPrinted>
  <dcterms:created xsi:type="dcterms:W3CDTF">2011-01-21T10:09:33Z</dcterms:created>
  <dcterms:modified xsi:type="dcterms:W3CDTF">2015-05-28T15:19:13Z</dcterms:modified>
</cp:coreProperties>
</file>